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17040" windowHeight="10212" activeTab="1"/>
  </bookViews>
  <sheets>
    <sheet name="Ark1" sheetId="1" r:id="rId1"/>
    <sheet name="Udvalget for Plan og Teknik" sheetId="2" r:id="rId2"/>
    <sheet name="Udvalget for Kultur og Fritid" sheetId="3" r:id="rId3"/>
  </sheets>
  <definedNames>
    <definedName name="_xlnm._FilterDatabase" localSheetId="0" hidden="1">'Ark1'!$A$4:$H$77</definedName>
    <definedName name="_xlnm.Print_Area" localSheetId="0">'Ark1'!$A$1:$H$81</definedName>
    <definedName name="_xlnm.Print_Area" localSheetId="2">'Udvalget for Kultur og Fritid'!$A$1:$H$16</definedName>
    <definedName name="_xlnm.Print_Area" localSheetId="1">'Udvalget for Plan og Teknik'!$A$1:$H$41</definedName>
    <definedName name="_xlnm.Print_Titles" localSheetId="0">'Ark1'!$1:$3</definedName>
    <definedName name="_xlnm.Print_Titles" localSheetId="1">'Udvalget for Plan og Teknik'!$1:$3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G16" i="3"/>
  <c r="F16" i="3"/>
  <c r="E16" i="3"/>
  <c r="H40" i="2"/>
  <c r="G40" i="2"/>
  <c r="F40" i="2"/>
  <c r="E40" i="2"/>
  <c r="H79" i="1" l="1"/>
  <c r="H81" i="1" s="1"/>
  <c r="G79" i="1"/>
  <c r="G81" i="1" s="1"/>
  <c r="F79" i="1"/>
  <c r="F81" i="1" s="1"/>
  <c r="E79" i="1"/>
  <c r="E81" i="1" s="1"/>
</calcChain>
</file>

<file path=xl/sharedStrings.xml><?xml version="1.0" encoding="utf-8"?>
<sst xmlns="http://schemas.openxmlformats.org/spreadsheetml/2006/main" count="359" uniqueCount="141">
  <si>
    <t>Dok. nr.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</si>
  <si>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</si>
  <si>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</si>
  <si>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</si>
  <si>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</si>
  <si>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Grundkapitalindskud (boliger)</t>
  </si>
  <si>
    <t>Grundkapitalindskud ønskes forhøjet</t>
  </si>
  <si>
    <t>Vedligeholdelse af kommunale bygninger</t>
  </si>
  <si>
    <t>Separering af kloak ved kommunale ejedomme. Årre, Agerbæk og Starup-Tofterup i 2013. Næsbjerg i 2014 og Nordenskov i 2016.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</si>
  <si>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</si>
  <si>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</si>
  <si>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Varde Midtby - byfornyelsesprojekter</t>
  </si>
  <si>
    <t>Landsbyfornyelse</t>
  </si>
  <si>
    <t>Cykelstiprojekter</t>
  </si>
  <si>
    <t>Cykelstier - større pulje (ekstra i forhold de afsatte 3 mio. kr. pr. år)</t>
  </si>
  <si>
    <t>Cykelstier - forhøjelse af pulje</t>
  </si>
  <si>
    <t>59057/15</t>
  </si>
  <si>
    <t>Cykelstisystemer til naturområderne</t>
  </si>
  <si>
    <t>59049/15</t>
  </si>
  <si>
    <t>Cykelsti i samarbejde med Ringkøbing-Skjern Kommune</t>
  </si>
  <si>
    <t>73581/15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</si>
  <si>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</si>
  <si>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</si>
  <si>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</si>
  <si>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Nybygning af toiletbygning i Varde</t>
  </si>
  <si>
    <t>Holme Å - genopretning</t>
  </si>
  <si>
    <t>Trafikregulering Ribevej ved Jeppe Skovgaardsvej</t>
  </si>
  <si>
    <t xml:space="preserve">Pulje til byfornyelser/byudviklingsplaner i diverse byer </t>
  </si>
  <si>
    <t>Områdefornyelse i Varde Midtby. Forskønnelse af gader, veje,
 torve og pladser, oplevelsesloop, toiletter ved Minimurernes værksted, juleboder</t>
  </si>
  <si>
    <t>Projektet lånefinansieres</t>
  </si>
  <si>
    <t>(-5.166.300)</t>
  </si>
  <si>
    <t>(-3.849.400)</t>
  </si>
  <si>
    <t>(-962.350)</t>
  </si>
  <si>
    <t>Bygning af orangeri i Tambours Have</t>
  </si>
  <si>
    <t>64259/15</t>
  </si>
  <si>
    <t>Gadetræer i Nr. Nebel</t>
  </si>
  <si>
    <t>69979/15</t>
  </si>
  <si>
    <t>Renovering af Blåvandvej</t>
  </si>
  <si>
    <t>66797/15</t>
  </si>
  <si>
    <t>Trafiksikkerhed</t>
  </si>
  <si>
    <t>59054/15</t>
  </si>
  <si>
    <t>Udviklingsråd Ølgod - lys langs stier</t>
  </si>
  <si>
    <t>70789/15</t>
  </si>
  <si>
    <t>Afledt byforberedelser i forbindelse med kloakseparering - fortsættelse af pulje</t>
  </si>
  <si>
    <t>70483/15</t>
  </si>
  <si>
    <t>Cykelparkering</t>
  </si>
  <si>
    <t>73578/15</t>
  </si>
  <si>
    <t>Banekrydsning mellem Engdraget og Plantagevej</t>
  </si>
  <si>
    <t>55162/15</t>
  </si>
  <si>
    <t>Investeringer i sommerhusområder</t>
  </si>
  <si>
    <t>61081/15</t>
  </si>
  <si>
    <t>Naturpark Vesterhavet</t>
  </si>
  <si>
    <t>55208/15</t>
  </si>
  <si>
    <t>Nysø</t>
  </si>
  <si>
    <t>55234/15</t>
  </si>
  <si>
    <t>Oprensning af okkerbassiner</t>
  </si>
  <si>
    <t>55313/15</t>
  </si>
  <si>
    <t>Pleje af fredninger</t>
  </si>
  <si>
    <t>55111/15</t>
  </si>
  <si>
    <t>Revideret anlægsbudget til separatkloakering 2016-2018</t>
  </si>
  <si>
    <t>53304/15</t>
  </si>
  <si>
    <t>Thyrasvejs forlængelse til Yderikvej, Tistrup</t>
  </si>
  <si>
    <t>55637/15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</si>
  <si>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</si>
  <si>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</si>
  <si>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</si>
  <si>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</si>
  <si>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</si>
  <si>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</si>
  <si>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</si>
  <si>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 xml:space="preserve">Samling af børnehavetilbuddene i Oksbøl. Tilbygning til Skovmusen                                                </t>
  </si>
  <si>
    <t>Ølgod Skole, renovering</t>
  </si>
  <si>
    <t>Renovering af Brorsonskolen</t>
  </si>
  <si>
    <t>Starup skole - udskiftning af tag</t>
  </si>
  <si>
    <t>Multisal ved skolen i Agerbæk</t>
  </si>
  <si>
    <t>Stålværks- og trådspinderigrunden</t>
  </si>
  <si>
    <t>Kommunalt tilskud til etablering af Museumscenter Blåvand</t>
  </si>
  <si>
    <t>Forhøjelse af tilskud til Museumscenter Blåvand (Byrådet den 5. maj 2015)</t>
  </si>
  <si>
    <t>Ny bogbus</t>
  </si>
  <si>
    <t>Janusbygningen - udvidelse af bygningen</t>
  </si>
  <si>
    <t>Områdefornyelse i Varde Midtby - Kulturspinderiet</t>
  </si>
  <si>
    <t>Lånefinansiering af ovennævnte projekt</t>
  </si>
  <si>
    <t>(-2.329.900)</t>
  </si>
  <si>
    <t>Implementering af halplan</t>
  </si>
  <si>
    <t>Idrætsfaciliteter ved Lykkesgårdskolen</t>
  </si>
  <si>
    <t>Implementering af halplan - forlængelse</t>
  </si>
  <si>
    <t>69221/15</t>
  </si>
  <si>
    <t>Varde Museum - Danmarks Flygtningemuseum</t>
  </si>
  <si>
    <t>61466/15</t>
  </si>
  <si>
    <t xml:space="preserve"> Centerområde Midt: Helle Plejecenter</t>
  </si>
  <si>
    <t>Handicap bo og beskæftigelse: Til og ombygning af handicapboliger i Ølgod</t>
  </si>
  <si>
    <t>udisponeret anlægspulje</t>
  </si>
  <si>
    <t>Sum</t>
  </si>
  <si>
    <t>P/L-fremskrivning (1,6%) til 2016-priser</t>
  </si>
  <si>
    <t>I alt</t>
  </si>
  <si>
    <t>Udvalg og løbenummer</t>
  </si>
  <si>
    <t>Ø&amp;E</t>
  </si>
  <si>
    <t>P&amp;T</t>
  </si>
  <si>
    <t>S&amp;H</t>
  </si>
  <si>
    <t>K&amp;F</t>
  </si>
  <si>
    <t>B&amp;U</t>
  </si>
  <si>
    <t>84529/14</t>
  </si>
  <si>
    <t>88574/15</t>
  </si>
  <si>
    <t>571176/12</t>
  </si>
  <si>
    <t>101110/14</t>
  </si>
  <si>
    <t>56343/14</t>
  </si>
  <si>
    <t>BY 4.12.2013 dok. 172013/13</t>
  </si>
  <si>
    <t>56004/14.          BY 07/04/2015. dok. 46446/15</t>
  </si>
  <si>
    <t>56080/14</t>
  </si>
  <si>
    <t>53433/14</t>
  </si>
  <si>
    <t>56935/14</t>
  </si>
  <si>
    <t>54814/14</t>
  </si>
  <si>
    <t>68453/14</t>
  </si>
  <si>
    <t>81829/15  81920/15 81836/15</t>
  </si>
  <si>
    <t>84571/15</t>
  </si>
  <si>
    <t>82395/15   82422/15   82357/15</t>
  </si>
  <si>
    <t>74993/15</t>
  </si>
  <si>
    <t>79341/15</t>
  </si>
  <si>
    <t>576676/12</t>
  </si>
  <si>
    <t>576682/12</t>
  </si>
  <si>
    <t>62482/16</t>
  </si>
  <si>
    <t>569736/12</t>
  </si>
  <si>
    <t>77700/13</t>
  </si>
  <si>
    <t>60775/14</t>
  </si>
  <si>
    <t>101523/14</t>
  </si>
  <si>
    <t>69385/13</t>
  </si>
  <si>
    <t>56489/14/  23121/14</t>
  </si>
  <si>
    <t>54612/15</t>
  </si>
  <si>
    <t>51915/15</t>
  </si>
  <si>
    <t>68672/15</t>
  </si>
  <si>
    <t>54719/14, 40435/14</t>
  </si>
  <si>
    <t>Disponeret ekskl. fremskrivning</t>
  </si>
  <si>
    <t>Heraf energibesparende foranstaltninger</t>
  </si>
  <si>
    <t>Disponeret til anlægsprojekter</t>
  </si>
  <si>
    <t>Lunden: Marsterplan, flytning af hovedindgang mv.</t>
  </si>
  <si>
    <t>Lunden: Udskiftning af tag - revideret beløb</t>
  </si>
  <si>
    <t>Hjemmepleje Nord Øst: Udskiftning af tag og ny isolering samt anskaffelse af nyt ventilationsanglæg samt personalefaciliteter  på Hybenbo i Årre</t>
  </si>
  <si>
    <t>Hjemmepleje Nord Øst: Lånefinansiering vedr. boligdelen  på Hybenbo i Årre</t>
  </si>
  <si>
    <t xml:space="preserve">Hjemmepleje Nord Øst: Renter og afdrag på lånefinansiering vedr. boligdelen  på Hybenbo i Årre </t>
  </si>
  <si>
    <t>Træning og Rehabilitering: Styrkelse af inden- og udendørs træningsfaciliteter på plejecentre med henblik på et øget focus på rehabilitering. Kræver etablering af træningsbaner og små træningsstationer</t>
  </si>
  <si>
    <t>Oversigt over budgetterede og disponerede anlægsprojekter i budget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</si>
</sst>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5" fillId="0" borderId="2" xfId="0" applyFont="1" applyFill="1" applyBorder="1"/>
    <xf numFmtId="0" fontId="5" fillId="0" borderId="14" xfId="0" applyFont="1" applyFill="1" applyBorder="1"/>
    <xf numFmtId="0" fontId="2" fillId="0" borderId="0" xfId="0" applyFont="1"/>
    <xf numFmtId="3" fontId="5" fillId="0" borderId="14" xfId="0" applyNumberFormat="1" applyFont="1" applyFill="1" applyBorder="1"/>
    <xf numFmtId="0" fontId="3" fillId="0" borderId="17" xfId="0" applyFont="1" applyBorder="1"/>
    <xf numFmtId="3" fontId="3" fillId="0" borderId="17" xfId="0" applyNumberFormat="1" applyFont="1" applyBorder="1"/>
    <xf numFmtId="3" fontId="5" fillId="0" borderId="2" xfId="0" applyNumberFormat="1" applyFont="1" applyFill="1" applyBorder="1"/>
    <xf numFmtId="3" fontId="6" fillId="0" borderId="6" xfId="0" applyNumberFormat="1" applyFont="1" applyBorder="1"/>
    <xf numFmtId="3" fontId="6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3" fontId="0" fillId="0" borderId="0" xfId="0" applyNumberFormat="1"/>
    <xf numFmtId="3" fontId="2" fillId="0" borderId="0" xfId="0" applyNumberFormat="1" applyFont="1"/>
    <xf numFmtId="3" fontId="6" fillId="0" borderId="9" xfId="0" applyNumberFormat="1" applyFont="1" applyBorder="1"/>
    <xf numFmtId="0" fontId="6" fillId="0" borderId="6" xfId="0" applyFont="1" applyBorder="1" applyAlignment="1">
      <alignment vertical="center"/>
    </xf>
    <xf numFmtId="0" fontId="6" fillId="0" borderId="6" xfId="0" applyFont="1" applyBorder="1"/>
    <xf numFmtId="165" fontId="6" fillId="0" borderId="6" xfId="1" applyNumberFormat="1" applyFont="1" applyBorder="1"/>
    <xf numFmtId="3" fontId="6" fillId="0" borderId="6" xfId="1" applyNumberFormat="1" applyFont="1" applyBorder="1"/>
    <xf numFmtId="3" fontId="6" fillId="0" borderId="6" xfId="1" applyNumberFormat="1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65" fontId="6" fillId="0" borderId="6" xfId="1" applyNumberFormat="1" applyFont="1" applyFill="1" applyBorder="1"/>
    <xf numFmtId="3" fontId="6" fillId="0" borderId="6" xfId="0" applyNumberFormat="1" applyFont="1" applyFill="1" applyBorder="1"/>
    <xf numFmtId="0" fontId="0" fillId="2" borderId="0" xfId="0" applyFill="1"/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7" fillId="2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2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2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/>
    <xf numFmtId="3" fontId="6" fillId="0" borderId="7" xfId="0" applyNumberFormat="1" applyFont="1" applyBorder="1"/>
    <xf numFmtId="165" fontId="6" fillId="0" borderId="10" xfId="10" applyNumberFormat="1" applyFont="1" applyBorder="1" applyAlignment="1">
      <alignment vertical="center"/>
    </xf>
    <xf numFmtId="165" fontId="6" fillId="0" borderId="6" xfId="10" applyNumberFormat="1" applyFont="1" applyBorder="1" applyAlignment="1">
      <alignment vertical="center"/>
    </xf>
    <xf numFmtId="165" fontId="6" fillId="0" borderId="7" xfId="1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left" wrapText="1"/>
    </xf>
    <xf numFmtId="165" fontId="6" fillId="0" borderId="10" xfId="1" applyNumberFormat="1" applyFont="1" applyBorder="1"/>
    <xf numFmtId="165" fontId="6" fillId="0" borderId="7" xfId="1" applyNumberFormat="1" applyFont="1" applyBorder="1"/>
    <xf numFmtId="3" fontId="6" fillId="0" borderId="7" xfId="0" applyNumberFormat="1" applyFont="1" applyBorder="1" applyAlignment="1">
      <alignment vertical="center"/>
    </xf>
    <xf numFmtId="165" fontId="6" fillId="0" borderId="10" xfId="1" applyNumberFormat="1" applyFont="1" applyFill="1" applyBorder="1"/>
    <xf numFmtId="165" fontId="6" fillId="0" borderId="7" xfId="1" applyNumberFormat="1" applyFont="1" applyFill="1" applyBorder="1"/>
    <xf numFmtId="166" fontId="6" fillId="0" borderId="7" xfId="1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/>
    <xf numFmtId="166" fontId="6" fillId="0" borderId="10" xfId="11" applyNumberFormat="1" applyFont="1" applyBorder="1" applyAlignment="1">
      <alignment horizontal="center" vertical="center"/>
    </xf>
    <xf numFmtId="166" fontId="6" fillId="0" borderId="10" xfId="11" applyNumberFormat="1" applyFont="1" applyBorder="1" applyAlignment="1">
      <alignment horizontal="center"/>
    </xf>
    <xf numFmtId="3" fontId="6" fillId="0" borderId="21" xfId="1" applyNumberFormat="1" applyFont="1" applyBorder="1" applyAlignment="1">
      <alignment vertical="center" wrapText="1"/>
    </xf>
    <xf numFmtId="3" fontId="6" fillId="0" borderId="6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/>
    <xf numFmtId="0" fontId="0" fillId="0" borderId="26" xfId="0" applyBorder="1" applyAlignment="1"/>
    <xf numFmtId="0" fontId="5" fillId="0" borderId="26" xfId="0" applyFont="1" applyFill="1" applyBorder="1"/>
    <xf numFmtId="3" fontId="5" fillId="0" borderId="26" xfId="0" applyNumberFormat="1" applyFont="1" applyFill="1" applyBorder="1"/>
    <xf numFmtId="0" fontId="0" fillId="0" borderId="11" xfId="0" applyBorder="1" applyAlignment="1"/>
    <xf numFmtId="0" fontId="5" fillId="0" borderId="11" xfId="0" applyFont="1" applyFill="1" applyBorder="1"/>
    <xf numFmtId="3" fontId="5" fillId="0" borderId="11" xfId="0" applyNumberFormat="1" applyFont="1" applyFill="1" applyBorder="1"/>
    <xf numFmtId="0" fontId="5" fillId="0" borderId="20" xfId="0" applyFont="1" applyBorder="1" applyAlignment="1"/>
    <xf numFmtId="0" fontId="5" fillId="0" borderId="15" xfId="0" applyFont="1" applyBorder="1" applyAlignment="1"/>
    <xf numFmtId="0" fontId="3" fillId="0" borderId="15" xfId="0" applyFont="1" applyBorder="1" applyAlignment="1"/>
    <xf numFmtId="0" fontId="5" fillId="0" borderId="5" xfId="0" applyFont="1" applyBorder="1" applyAlignment="1"/>
    <xf numFmtId="0" fontId="5" fillId="0" borderId="12" xfId="0" applyFont="1" applyBorder="1" applyAlignment="1"/>
    <xf numFmtId="0" fontId="0" fillId="0" borderId="13" xfId="0" applyBorder="1" applyAlignment="1"/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2" borderId="25" xfId="0" applyFont="1" applyFill="1" applyBorder="1" applyAlignment="1"/>
    <xf numFmtId="0" fontId="7" fillId="2" borderId="18" xfId="0" applyFont="1" applyFill="1" applyBorder="1" applyAlignment="1"/>
    <xf numFmtId="0" fontId="7" fillId="2" borderId="24" xfId="0" applyFont="1" applyFill="1" applyBorder="1" applyAlignment="1"/>
    <xf numFmtId="0" fontId="7" fillId="2" borderId="1" xfId="0" applyFont="1" applyFill="1" applyBorder="1" applyAlignment="1"/>
    <xf numFmtId="0" fontId="7" fillId="2" borderId="19" xfId="0" applyFont="1" applyFill="1" applyBorder="1" applyAlignment="1"/>
    <xf numFmtId="0" fontId="3" fillId="0" borderId="12" xfId="0" applyFont="1" applyBorder="1" applyAlignment="1"/>
  </cellXfs>
  <cellStyles count="43">
    <cellStyle name="Komma 2" xfId="4"/>
    <cellStyle name="Komma 2 2" xfId="5"/>
    <cellStyle name="Komma 2 2 2" xfId="9"/>
    <cellStyle name="Komma 2 2 2 2" xfId="24"/>
    <cellStyle name="Komma 2 2 2 2 2" xfId="41"/>
    <cellStyle name="Komma 2 2 2 3" xfId="32"/>
    <cellStyle name="Komma 2 2 2 4" xfId="17"/>
    <cellStyle name="Komma 2 2 3" xfId="20"/>
    <cellStyle name="Komma 2 2 3 2" xfId="37"/>
    <cellStyle name="Komma 2 2 4" xfId="28"/>
    <cellStyle name="Komma 2 3" xfId="7"/>
    <cellStyle name="Komma 2 3 2" xfId="22"/>
    <cellStyle name="Komma 2 3 2 2" xfId="39"/>
    <cellStyle name="Komma 2 3 3" xfId="30"/>
    <cellStyle name="Komma 2 3 4" xfId="16"/>
    <cellStyle name="Komma 2 4" xfId="6"/>
    <cellStyle name="Komma 2 4 2" xfId="11"/>
    <cellStyle name="Komma 2 4 2 2" xfId="34"/>
    <cellStyle name="Komma 2 4 3" xfId="21"/>
    <cellStyle name="Komma 2 4 3 2" xfId="38"/>
    <cellStyle name="Komma 2 4 4" xfId="29"/>
    <cellStyle name="Komma 2 4 5" xfId="15"/>
    <cellStyle name="Komma 2 5" xfId="18"/>
    <cellStyle name="Komma 2 5 2" xfId="35"/>
    <cellStyle name="Komma 2 6" xfId="27"/>
    <cellStyle name="Komma 2 7" xfId="14"/>
    <cellStyle name="Komma 3" xfId="10"/>
    <cellStyle name="Komma 3 2" xfId="25"/>
    <cellStyle name="Komma 3 2 2" xfId="42"/>
    <cellStyle name="Komma 3 3" xfId="33"/>
    <cellStyle name="Komma 4" xfId="8"/>
    <cellStyle name="Komma 4 2" xfId="23"/>
    <cellStyle name="Komma 4 2 2" xfId="40"/>
    <cellStyle name="Komma 4 3" xfId="31"/>
    <cellStyle name="Komma 5" xfId="19"/>
    <cellStyle name="Komma 5 2" xfId="36"/>
    <cellStyle name="Komma 6" xfId="26"/>
    <cellStyle name="Komma 7" xfId="1"/>
    <cellStyle name="Normal" xfId="0" builtinId="0"/>
    <cellStyle name="Normal 2" xfId="2"/>
    <cellStyle name="Normal 2 2" xfId="3"/>
    <cellStyle name="Normal 2 2 2" xfId="13"/>
    <cellStyle name="Norma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zoomScale="70" zoomScaleNormal="70" workbookViewId="0">
      <selection activeCell="H81" sqref="A1:H81"/>
    </sheetView>
  </sheetViews>
  <sheetFormatPr defaultRowHeight="14.4" x14ac:dyDescent="0.3"/>
  <cols>
    <col min="1" max="1" width="6.109375" customWidth="1"/>
    <col min="2" max="2" width="6.109375" style="1" customWidth="1"/>
    <col min="3" max="3" width="90.109375" customWidth="1"/>
    <col min="4" max="4" width="19.33203125" customWidth="1"/>
    <col min="5" max="8" width="19.6640625" customWidth="1"/>
  </cols>
  <sheetData>
    <row r="1" spans="1:8" s="25" customFormat="1" ht="18" thickBot="1" x14ac:dyDescent="0.35">
      <c r="A1" s="79" t="s">
        <v>140</v>
      </c>
      <c r="B1" s="80"/>
      <c r="C1" s="80"/>
      <c r="D1" s="80"/>
      <c r="E1" s="80"/>
      <c r="F1" s="80"/>
      <c r="G1" s="80"/>
      <c r="H1" s="81"/>
    </row>
    <row r="2" spans="1:8" s="25" customFormat="1" ht="18" thickBot="1" x14ac:dyDescent="0.35">
      <c r="A2" s="86" t="s">
        <v>95</v>
      </c>
      <c r="B2" s="87"/>
      <c r="C2" s="88"/>
      <c r="D2" s="84" t="s">
        <v>0</v>
      </c>
      <c r="E2" s="82" t="s">
        <v>1</v>
      </c>
      <c r="F2" s="83"/>
      <c r="G2" s="83"/>
      <c r="H2" s="83"/>
    </row>
    <row r="3" spans="1:8" s="25" customFormat="1" ht="18" thickBot="1" x14ac:dyDescent="0.4">
      <c r="A3" s="89"/>
      <c r="B3" s="90"/>
      <c r="C3" s="91"/>
      <c r="D3" s="85"/>
      <c r="E3" s="31">
        <v>2016</v>
      </c>
      <c r="F3" s="31">
        <v>2017</v>
      </c>
      <c r="G3" s="31">
        <v>2018</v>
      </c>
      <c r="H3" s="31">
        <v>2019</v>
      </c>
    </row>
    <row r="4" spans="1:8" ht="17.399999999999999" x14ac:dyDescent="0.35">
      <c r="A4" s="32" t="s">
        <v>96</v>
      </c>
      <c r="B4" s="33">
        <v>1</v>
      </c>
      <c r="C4" s="34" t="s">
        <v>2</v>
      </c>
      <c r="D4" s="35"/>
      <c r="E4" s="36">
        <v>3039000</v>
      </c>
      <c r="F4" s="36">
        <v>3039000</v>
      </c>
      <c r="G4" s="36">
        <v>3039000</v>
      </c>
      <c r="H4" s="16">
        <v>3039000</v>
      </c>
    </row>
    <row r="5" spans="1:8" ht="17.399999999999999" x14ac:dyDescent="0.35">
      <c r="A5" s="32" t="s">
        <v>96</v>
      </c>
      <c r="B5" s="37">
        <v>2</v>
      </c>
      <c r="C5" s="38" t="s">
        <v>3</v>
      </c>
      <c r="D5" s="39"/>
      <c r="E5" s="10">
        <v>30000000</v>
      </c>
      <c r="F5" s="10">
        <v>30000000</v>
      </c>
      <c r="G5" s="10">
        <v>10000000</v>
      </c>
      <c r="H5" s="9">
        <v>10000000</v>
      </c>
    </row>
    <row r="6" spans="1:8" ht="34.799999999999997" x14ac:dyDescent="0.35">
      <c r="A6" s="32" t="s">
        <v>96</v>
      </c>
      <c r="B6" s="37">
        <v>3</v>
      </c>
      <c r="C6" s="40" t="s">
        <v>4</v>
      </c>
      <c r="D6" s="41" t="s">
        <v>130</v>
      </c>
      <c r="E6" s="10">
        <v>0</v>
      </c>
      <c r="F6" s="10">
        <v>303900</v>
      </c>
      <c r="G6" s="10">
        <v>303900</v>
      </c>
      <c r="H6" s="9">
        <v>0</v>
      </c>
    </row>
    <row r="7" spans="1:8" ht="17.399999999999999" x14ac:dyDescent="0.35">
      <c r="A7" s="32" t="s">
        <v>96</v>
      </c>
      <c r="B7" s="37">
        <v>4</v>
      </c>
      <c r="C7" s="38" t="s">
        <v>5</v>
      </c>
      <c r="D7" s="39" t="s">
        <v>101</v>
      </c>
      <c r="E7" s="10">
        <v>3039000</v>
      </c>
      <c r="F7" s="10">
        <v>3039000</v>
      </c>
      <c r="G7" s="10">
        <v>3039000</v>
      </c>
      <c r="H7" s="9">
        <v>0</v>
      </c>
    </row>
    <row r="8" spans="1:8" ht="17.399999999999999" x14ac:dyDescent="0.35">
      <c r="A8" s="32" t="s">
        <v>96</v>
      </c>
      <c r="B8" s="37">
        <v>5</v>
      </c>
      <c r="C8" s="38" t="s">
        <v>6</v>
      </c>
      <c r="D8" s="39" t="s">
        <v>102</v>
      </c>
      <c r="E8" s="10"/>
      <c r="F8" s="10">
        <v>1700000</v>
      </c>
      <c r="G8" s="10">
        <v>3000000</v>
      </c>
      <c r="H8" s="22">
        <v>2000000</v>
      </c>
    </row>
    <row r="9" spans="1:8" ht="17.399999999999999" x14ac:dyDescent="0.35">
      <c r="A9" s="32" t="s">
        <v>96</v>
      </c>
      <c r="B9" s="37">
        <v>6</v>
      </c>
      <c r="C9" s="38" t="s">
        <v>7</v>
      </c>
      <c r="D9" s="39"/>
      <c r="E9" s="10">
        <v>3039000</v>
      </c>
      <c r="F9" s="10">
        <v>3039000</v>
      </c>
      <c r="G9" s="10">
        <v>5065000</v>
      </c>
      <c r="H9" s="9">
        <v>7000000</v>
      </c>
    </row>
    <row r="10" spans="1:8" ht="34.799999999999997" x14ac:dyDescent="0.3">
      <c r="A10" s="12" t="s">
        <v>97</v>
      </c>
      <c r="B10" s="26">
        <v>1</v>
      </c>
      <c r="C10" s="38" t="s">
        <v>8</v>
      </c>
      <c r="D10" s="42" t="s">
        <v>103</v>
      </c>
      <c r="E10" s="43">
        <v>1291580</v>
      </c>
      <c r="F10" s="10">
        <v>0</v>
      </c>
      <c r="G10" s="44">
        <v>0</v>
      </c>
      <c r="H10" s="17">
        <v>0</v>
      </c>
    </row>
    <row r="11" spans="1:8" ht="34.799999999999997" x14ac:dyDescent="0.35">
      <c r="A11" s="12" t="s">
        <v>97</v>
      </c>
      <c r="B11" s="26">
        <v>2</v>
      </c>
      <c r="C11" s="38" t="s">
        <v>9</v>
      </c>
      <c r="D11" s="41"/>
      <c r="E11" s="43">
        <v>1396930</v>
      </c>
      <c r="F11" s="10">
        <v>0</v>
      </c>
      <c r="G11" s="44">
        <v>0</v>
      </c>
      <c r="H11" s="17">
        <v>0</v>
      </c>
    </row>
    <row r="12" spans="1:8" ht="17.399999999999999" x14ac:dyDescent="0.35">
      <c r="A12" s="12" t="s">
        <v>97</v>
      </c>
      <c r="B12" s="26">
        <v>3</v>
      </c>
      <c r="C12" s="38" t="s">
        <v>10</v>
      </c>
      <c r="D12" s="39" t="s">
        <v>104</v>
      </c>
      <c r="E12" s="43">
        <v>506500</v>
      </c>
      <c r="F12" s="9"/>
      <c r="G12" s="45">
        <v>0</v>
      </c>
      <c r="H12" s="18">
        <v>0</v>
      </c>
    </row>
    <row r="13" spans="1:8" ht="17.399999999999999" x14ac:dyDescent="0.35">
      <c r="A13" s="12" t="s">
        <v>97</v>
      </c>
      <c r="B13" s="26">
        <v>4</v>
      </c>
      <c r="C13" s="40" t="s">
        <v>11</v>
      </c>
      <c r="D13" s="39" t="s">
        <v>104</v>
      </c>
      <c r="E13" s="43">
        <v>5065000</v>
      </c>
      <c r="F13" s="10">
        <v>5065000</v>
      </c>
      <c r="G13" s="46">
        <v>0</v>
      </c>
      <c r="H13" s="18">
        <v>0</v>
      </c>
    </row>
    <row r="14" spans="1:8" ht="17.399999999999999" x14ac:dyDescent="0.35">
      <c r="A14" s="12" t="s">
        <v>97</v>
      </c>
      <c r="B14" s="26">
        <v>5</v>
      </c>
      <c r="C14" s="40" t="s">
        <v>12</v>
      </c>
      <c r="D14" s="39" t="s">
        <v>104</v>
      </c>
      <c r="E14" s="43">
        <v>1924700</v>
      </c>
      <c r="F14" s="10">
        <v>1924700</v>
      </c>
      <c r="G14" s="46">
        <v>0</v>
      </c>
      <c r="H14" s="18">
        <v>0</v>
      </c>
    </row>
    <row r="15" spans="1:8" ht="17.399999999999999" x14ac:dyDescent="0.35">
      <c r="A15" s="12" t="s">
        <v>97</v>
      </c>
      <c r="B15" s="26">
        <v>6</v>
      </c>
      <c r="C15" s="40" t="s">
        <v>13</v>
      </c>
      <c r="D15" s="39"/>
      <c r="E15" s="43">
        <v>3039000</v>
      </c>
      <c r="F15" s="10">
        <v>3039000</v>
      </c>
      <c r="G15" s="46">
        <v>0</v>
      </c>
      <c r="H15" s="18">
        <v>0</v>
      </c>
    </row>
    <row r="16" spans="1:8" ht="17.399999999999999" x14ac:dyDescent="0.35">
      <c r="A16" s="12" t="s">
        <v>97</v>
      </c>
      <c r="B16" s="26">
        <v>12</v>
      </c>
      <c r="C16" s="38" t="s">
        <v>14</v>
      </c>
      <c r="D16" s="39" t="s">
        <v>105</v>
      </c>
      <c r="E16" s="47">
        <v>5065000</v>
      </c>
      <c r="F16" s="48">
        <v>3039000</v>
      </c>
      <c r="G16" s="49">
        <v>3039000</v>
      </c>
      <c r="H16" s="18">
        <v>0</v>
      </c>
    </row>
    <row r="17" spans="1:8" ht="17.399999999999999" x14ac:dyDescent="0.35">
      <c r="A17" s="12" t="s">
        <v>97</v>
      </c>
      <c r="B17" s="26">
        <v>18</v>
      </c>
      <c r="C17" s="50" t="s">
        <v>15</v>
      </c>
      <c r="D17" s="39" t="s">
        <v>16</v>
      </c>
      <c r="E17" s="51">
        <v>0</v>
      </c>
      <c r="F17" s="19"/>
      <c r="G17" s="52"/>
      <c r="H17" s="19">
        <v>3500000</v>
      </c>
    </row>
    <row r="18" spans="1:8" ht="17.399999999999999" x14ac:dyDescent="0.35">
      <c r="A18" s="12" t="s">
        <v>97</v>
      </c>
      <c r="B18" s="26">
        <v>19</v>
      </c>
      <c r="C18" s="50" t="s">
        <v>17</v>
      </c>
      <c r="D18" s="39" t="s">
        <v>18</v>
      </c>
      <c r="E18" s="51">
        <v>0</v>
      </c>
      <c r="F18" s="19">
        <v>1000000</v>
      </c>
      <c r="G18" s="52">
        <v>2000000</v>
      </c>
      <c r="H18" s="19">
        <v>2000000</v>
      </c>
    </row>
    <row r="19" spans="1:8" ht="17.399999999999999" x14ac:dyDescent="0.35">
      <c r="A19" s="12" t="s">
        <v>97</v>
      </c>
      <c r="B19" s="26">
        <v>27</v>
      </c>
      <c r="C19" s="50" t="s">
        <v>19</v>
      </c>
      <c r="D19" s="42" t="s">
        <v>20</v>
      </c>
      <c r="E19" s="51">
        <v>1710000</v>
      </c>
      <c r="F19" s="19"/>
      <c r="G19" s="52"/>
      <c r="H19" s="19"/>
    </row>
    <row r="20" spans="1:8" ht="69.599999999999994" x14ac:dyDescent="0.3">
      <c r="A20" s="12" t="s">
        <v>97</v>
      </c>
      <c r="B20" s="26">
        <v>7</v>
      </c>
      <c r="C20" s="38" t="s">
        <v>21</v>
      </c>
      <c r="D20" s="11" t="s">
        <v>106</v>
      </c>
      <c r="E20" s="43">
        <v>2026000</v>
      </c>
      <c r="F20" s="10">
        <v>2026000</v>
      </c>
      <c r="G20" s="53">
        <v>1000000</v>
      </c>
      <c r="H20" s="10">
        <v>1000000</v>
      </c>
    </row>
    <row r="21" spans="1:8" ht="17.399999999999999" x14ac:dyDescent="0.35">
      <c r="A21" s="12" t="s">
        <v>97</v>
      </c>
      <c r="B21" s="26">
        <v>8</v>
      </c>
      <c r="C21" s="40" t="s">
        <v>22</v>
      </c>
      <c r="D21" s="39" t="s">
        <v>104</v>
      </c>
      <c r="E21" s="43">
        <v>1013000</v>
      </c>
      <c r="F21" s="10">
        <v>1013000</v>
      </c>
      <c r="G21" s="45">
        <v>0</v>
      </c>
      <c r="H21" s="18">
        <v>0</v>
      </c>
    </row>
    <row r="22" spans="1:8" ht="52.2" x14ac:dyDescent="0.35">
      <c r="A22" s="12" t="s">
        <v>97</v>
      </c>
      <c r="B22" s="26">
        <v>9</v>
      </c>
      <c r="C22" s="38" t="s">
        <v>23</v>
      </c>
      <c r="D22" s="11" t="s">
        <v>107</v>
      </c>
      <c r="E22" s="47">
        <v>513000</v>
      </c>
      <c r="F22" s="48">
        <v>1013000</v>
      </c>
      <c r="G22" s="49">
        <v>1013000</v>
      </c>
      <c r="H22" s="18">
        <v>0</v>
      </c>
    </row>
    <row r="23" spans="1:8" ht="17.399999999999999" x14ac:dyDescent="0.35">
      <c r="A23" s="12" t="s">
        <v>97</v>
      </c>
      <c r="B23" s="26">
        <v>10</v>
      </c>
      <c r="C23" s="38" t="s">
        <v>24</v>
      </c>
      <c r="D23" s="39" t="s">
        <v>108</v>
      </c>
      <c r="E23" s="47">
        <v>253250</v>
      </c>
      <c r="F23" s="48"/>
      <c r="G23" s="45">
        <v>0</v>
      </c>
      <c r="H23" s="18">
        <v>0</v>
      </c>
    </row>
    <row r="24" spans="1:8" ht="17.399999999999999" x14ac:dyDescent="0.35">
      <c r="A24" s="12" t="s">
        <v>97</v>
      </c>
      <c r="B24" s="26">
        <v>11</v>
      </c>
      <c r="C24" s="38" t="s">
        <v>25</v>
      </c>
      <c r="D24" s="39" t="s">
        <v>109</v>
      </c>
      <c r="E24" s="47">
        <v>1013000</v>
      </c>
      <c r="F24" s="48">
        <v>2026000</v>
      </c>
      <c r="G24" s="49">
        <v>1519500</v>
      </c>
      <c r="H24" s="18">
        <v>0</v>
      </c>
    </row>
    <row r="25" spans="1:8" ht="17.399999999999999" x14ac:dyDescent="0.35">
      <c r="A25" s="12" t="s">
        <v>97</v>
      </c>
      <c r="B25" s="26">
        <v>13</v>
      </c>
      <c r="C25" s="38" t="s">
        <v>26</v>
      </c>
      <c r="D25" s="39" t="s">
        <v>110</v>
      </c>
      <c r="E25" s="47">
        <v>506500</v>
      </c>
      <c r="F25" s="48"/>
      <c r="G25" s="45">
        <v>0</v>
      </c>
      <c r="H25" s="18">
        <v>0</v>
      </c>
    </row>
    <row r="26" spans="1:8" ht="17.399999999999999" x14ac:dyDescent="0.35">
      <c r="A26" s="12" t="s">
        <v>97</v>
      </c>
      <c r="B26" s="26">
        <v>14</v>
      </c>
      <c r="C26" s="38" t="s">
        <v>27</v>
      </c>
      <c r="D26" s="39" t="s">
        <v>111</v>
      </c>
      <c r="E26" s="47">
        <v>2026000</v>
      </c>
      <c r="F26" s="48">
        <v>3039000</v>
      </c>
      <c r="G26" s="49">
        <v>3039000</v>
      </c>
      <c r="H26" s="10">
        <v>2000000</v>
      </c>
    </row>
    <row r="27" spans="1:8" ht="34.799999999999997" x14ac:dyDescent="0.35">
      <c r="A27" s="12" t="s">
        <v>97</v>
      </c>
      <c r="B27" s="26">
        <v>15</v>
      </c>
      <c r="C27" s="38" t="s">
        <v>28</v>
      </c>
      <c r="D27" s="42" t="s">
        <v>112</v>
      </c>
      <c r="E27" s="47">
        <v>5470200</v>
      </c>
      <c r="F27" s="48">
        <v>4052000</v>
      </c>
      <c r="G27" s="49">
        <v>1013000</v>
      </c>
      <c r="H27" s="18">
        <v>0</v>
      </c>
    </row>
    <row r="28" spans="1:8" ht="17.399999999999999" x14ac:dyDescent="0.35">
      <c r="A28" s="12" t="s">
        <v>97</v>
      </c>
      <c r="B28" s="26">
        <v>16</v>
      </c>
      <c r="C28" s="38" t="s">
        <v>29</v>
      </c>
      <c r="D28" s="39"/>
      <c r="E28" s="47" t="s">
        <v>30</v>
      </c>
      <c r="F28" s="48" t="s">
        <v>31</v>
      </c>
      <c r="G28" s="49" t="s">
        <v>32</v>
      </c>
      <c r="H28" s="18">
        <v>0</v>
      </c>
    </row>
    <row r="29" spans="1:8" ht="17.399999999999999" x14ac:dyDescent="0.35">
      <c r="A29" s="12" t="s">
        <v>97</v>
      </c>
      <c r="B29" s="26">
        <v>17</v>
      </c>
      <c r="C29" s="50" t="s">
        <v>33</v>
      </c>
      <c r="D29" s="39" t="s">
        <v>34</v>
      </c>
      <c r="E29" s="51">
        <v>0</v>
      </c>
      <c r="F29" s="23">
        <v>200000</v>
      </c>
      <c r="G29" s="52"/>
      <c r="H29" s="19"/>
    </row>
    <row r="30" spans="1:8" ht="17.399999999999999" x14ac:dyDescent="0.35">
      <c r="A30" s="12" t="s">
        <v>97</v>
      </c>
      <c r="B30" s="26">
        <v>20</v>
      </c>
      <c r="C30" s="50" t="s">
        <v>35</v>
      </c>
      <c r="D30" s="39" t="s">
        <v>36</v>
      </c>
      <c r="E30" s="54">
        <v>108000</v>
      </c>
      <c r="F30" s="19"/>
      <c r="G30" s="52"/>
      <c r="H30" s="19"/>
    </row>
    <row r="31" spans="1:8" ht="17.399999999999999" x14ac:dyDescent="0.35">
      <c r="A31" s="12" t="s">
        <v>97</v>
      </c>
      <c r="B31" s="26">
        <v>21</v>
      </c>
      <c r="C31" s="50" t="s">
        <v>37</v>
      </c>
      <c r="D31" s="39" t="s">
        <v>38</v>
      </c>
      <c r="E31" s="54">
        <v>500000</v>
      </c>
      <c r="F31" s="19"/>
      <c r="G31" s="52"/>
      <c r="H31" s="19"/>
    </row>
    <row r="32" spans="1:8" ht="17.399999999999999" x14ac:dyDescent="0.35">
      <c r="A32" s="12" t="s">
        <v>97</v>
      </c>
      <c r="B32" s="26">
        <v>22</v>
      </c>
      <c r="C32" s="50" t="s">
        <v>39</v>
      </c>
      <c r="D32" s="39" t="s">
        <v>40</v>
      </c>
      <c r="E32" s="51">
        <v>0</v>
      </c>
      <c r="F32" s="19"/>
      <c r="G32" s="52">
        <v>1000000</v>
      </c>
      <c r="H32" s="19">
        <v>2000000</v>
      </c>
    </row>
    <row r="33" spans="1:8" ht="17.399999999999999" x14ac:dyDescent="0.35">
      <c r="A33" s="12" t="s">
        <v>97</v>
      </c>
      <c r="B33" s="26">
        <v>24</v>
      </c>
      <c r="C33" s="50" t="s">
        <v>41</v>
      </c>
      <c r="D33" s="39" t="s">
        <v>42</v>
      </c>
      <c r="E33" s="51">
        <v>0</v>
      </c>
      <c r="F33" s="23"/>
      <c r="G33" s="55">
        <v>500000</v>
      </c>
      <c r="H33" s="19"/>
    </row>
    <row r="34" spans="1:8" ht="17.399999999999999" x14ac:dyDescent="0.35">
      <c r="A34" s="12" t="s">
        <v>97</v>
      </c>
      <c r="B34" s="26">
        <v>25</v>
      </c>
      <c r="C34" s="50" t="s">
        <v>43</v>
      </c>
      <c r="D34" s="42" t="s">
        <v>44</v>
      </c>
      <c r="E34" s="51">
        <v>0</v>
      </c>
      <c r="F34" s="19"/>
      <c r="G34" s="52"/>
      <c r="H34" s="19">
        <v>1000000</v>
      </c>
    </row>
    <row r="35" spans="1:8" ht="17.399999999999999" x14ac:dyDescent="0.35">
      <c r="A35" s="12" t="s">
        <v>97</v>
      </c>
      <c r="B35" s="26">
        <v>26</v>
      </c>
      <c r="C35" s="50" t="s">
        <v>45</v>
      </c>
      <c r="D35" s="39" t="s">
        <v>46</v>
      </c>
      <c r="E35" s="51">
        <v>600000</v>
      </c>
      <c r="F35" s="19"/>
      <c r="G35" s="52"/>
      <c r="H35" s="19"/>
    </row>
    <row r="36" spans="1:8" ht="17.399999999999999" x14ac:dyDescent="0.35">
      <c r="A36" s="12" t="s">
        <v>97</v>
      </c>
      <c r="B36" s="26">
        <v>28</v>
      </c>
      <c r="C36" s="50" t="s">
        <v>47</v>
      </c>
      <c r="D36" s="39" t="s">
        <v>48</v>
      </c>
      <c r="E36" s="51">
        <v>0</v>
      </c>
      <c r="F36" s="19">
        <v>1700000</v>
      </c>
      <c r="G36" s="52"/>
      <c r="H36" s="19"/>
    </row>
    <row r="37" spans="1:8" ht="17.399999999999999" x14ac:dyDescent="0.35">
      <c r="A37" s="12" t="s">
        <v>97</v>
      </c>
      <c r="B37" s="26">
        <v>31</v>
      </c>
      <c r="C37" s="50" t="s">
        <v>49</v>
      </c>
      <c r="D37" s="39" t="s">
        <v>50</v>
      </c>
      <c r="E37" s="51">
        <v>0</v>
      </c>
      <c r="F37" s="19"/>
      <c r="G37" s="55"/>
      <c r="H37" s="23">
        <v>1000000</v>
      </c>
    </row>
    <row r="38" spans="1:8" ht="17.399999999999999" x14ac:dyDescent="0.35">
      <c r="A38" s="12" t="s">
        <v>97</v>
      </c>
      <c r="B38" s="26">
        <v>33</v>
      </c>
      <c r="C38" s="50" t="s">
        <v>51</v>
      </c>
      <c r="D38" s="39" t="s">
        <v>52</v>
      </c>
      <c r="E38" s="51">
        <v>500000</v>
      </c>
      <c r="F38" s="19">
        <v>500000</v>
      </c>
      <c r="G38" s="52"/>
      <c r="H38" s="19"/>
    </row>
    <row r="39" spans="1:8" ht="17.399999999999999" x14ac:dyDescent="0.35">
      <c r="A39" s="12" t="s">
        <v>97</v>
      </c>
      <c r="B39" s="26">
        <v>34</v>
      </c>
      <c r="C39" s="50" t="s">
        <v>53</v>
      </c>
      <c r="D39" s="39" t="s">
        <v>54</v>
      </c>
      <c r="E39" s="51">
        <v>0</v>
      </c>
      <c r="F39" s="19"/>
      <c r="G39" s="55">
        <v>200000</v>
      </c>
      <c r="H39" s="19"/>
    </row>
    <row r="40" spans="1:8" ht="17.399999999999999" x14ac:dyDescent="0.35">
      <c r="A40" s="12" t="s">
        <v>97</v>
      </c>
      <c r="B40" s="26">
        <v>35</v>
      </c>
      <c r="C40" s="50" t="s">
        <v>55</v>
      </c>
      <c r="D40" s="39" t="s">
        <v>56</v>
      </c>
      <c r="E40" s="51">
        <v>0</v>
      </c>
      <c r="F40" s="19">
        <v>150000</v>
      </c>
      <c r="G40" s="52">
        <v>150000</v>
      </c>
      <c r="H40" s="19">
        <v>150000</v>
      </c>
    </row>
    <row r="41" spans="1:8" ht="17.399999999999999" x14ac:dyDescent="0.35">
      <c r="A41" s="12" t="s">
        <v>97</v>
      </c>
      <c r="B41" s="26">
        <v>36</v>
      </c>
      <c r="C41" s="50" t="s">
        <v>57</v>
      </c>
      <c r="D41" s="39" t="s">
        <v>58</v>
      </c>
      <c r="E41" s="54">
        <v>300000</v>
      </c>
      <c r="F41" s="23">
        <v>300000</v>
      </c>
      <c r="G41" s="55">
        <v>300000</v>
      </c>
      <c r="H41" s="19">
        <v>300000</v>
      </c>
    </row>
    <row r="42" spans="1:8" ht="17.399999999999999" x14ac:dyDescent="0.35">
      <c r="A42" s="12" t="s">
        <v>97</v>
      </c>
      <c r="B42" s="26">
        <v>37</v>
      </c>
      <c r="C42" s="50" t="s">
        <v>59</v>
      </c>
      <c r="D42" s="42" t="s">
        <v>60</v>
      </c>
      <c r="E42" s="51">
        <v>1225000</v>
      </c>
      <c r="F42" s="19">
        <v>1250000</v>
      </c>
      <c r="G42" s="52">
        <v>1435000</v>
      </c>
      <c r="H42" s="19">
        <v>1250000</v>
      </c>
    </row>
    <row r="43" spans="1:8" ht="17.399999999999999" x14ac:dyDescent="0.35">
      <c r="A43" s="12" t="s">
        <v>97</v>
      </c>
      <c r="B43" s="26">
        <v>38</v>
      </c>
      <c r="C43" s="50" t="s">
        <v>61</v>
      </c>
      <c r="D43" s="39" t="s">
        <v>62</v>
      </c>
      <c r="E43" s="51">
        <v>0</v>
      </c>
      <c r="F43" s="23">
        <v>1000000</v>
      </c>
      <c r="G43" s="55">
        <v>6150000</v>
      </c>
      <c r="H43" s="19"/>
    </row>
    <row r="44" spans="1:8" ht="17.399999999999999" x14ac:dyDescent="0.35">
      <c r="A44" s="12" t="s">
        <v>97</v>
      </c>
      <c r="B44" s="26">
        <v>41</v>
      </c>
      <c r="C44" s="50" t="s">
        <v>63</v>
      </c>
      <c r="D44" s="39" t="s">
        <v>64</v>
      </c>
      <c r="E44" s="51">
        <v>0</v>
      </c>
      <c r="F44" s="19"/>
      <c r="G44" s="52">
        <v>1924700</v>
      </c>
      <c r="H44" s="19">
        <v>1924700</v>
      </c>
    </row>
    <row r="45" spans="1:8" ht="17.399999999999999" x14ac:dyDescent="0.35">
      <c r="A45" s="56" t="s">
        <v>100</v>
      </c>
      <c r="B45" s="57">
        <v>1</v>
      </c>
      <c r="C45" s="13" t="s">
        <v>65</v>
      </c>
      <c r="D45" s="39"/>
      <c r="E45" s="9">
        <v>3039000</v>
      </c>
      <c r="F45" s="9">
        <v>3039000</v>
      </c>
      <c r="G45" s="9">
        <v>3039000</v>
      </c>
      <c r="H45" s="9">
        <v>3039000</v>
      </c>
    </row>
    <row r="46" spans="1:8" ht="17.399999999999999" x14ac:dyDescent="0.35">
      <c r="A46" s="56" t="s">
        <v>100</v>
      </c>
      <c r="B46" s="57">
        <v>2</v>
      </c>
      <c r="C46" s="58" t="s">
        <v>66</v>
      </c>
      <c r="D46" s="39"/>
      <c r="E46" s="9">
        <v>8104000</v>
      </c>
      <c r="F46" s="9"/>
      <c r="G46" s="9"/>
      <c r="H46" s="9"/>
    </row>
    <row r="47" spans="1:8" ht="34.799999999999997" x14ac:dyDescent="0.35">
      <c r="A47" s="56" t="s">
        <v>100</v>
      </c>
      <c r="B47" s="57">
        <v>3</v>
      </c>
      <c r="C47" s="13" t="s">
        <v>67</v>
      </c>
      <c r="D47" s="39"/>
      <c r="E47" s="9">
        <v>506500</v>
      </c>
      <c r="F47" s="9"/>
      <c r="G47" s="9"/>
      <c r="H47" s="9"/>
    </row>
    <row r="48" spans="1:8" ht="17.399999999999999" x14ac:dyDescent="0.35">
      <c r="A48" s="56" t="s">
        <v>100</v>
      </c>
      <c r="B48" s="57">
        <v>4</v>
      </c>
      <c r="C48" s="13" t="s">
        <v>68</v>
      </c>
      <c r="D48" s="39"/>
      <c r="E48" s="9">
        <v>2000000</v>
      </c>
      <c r="F48" s="9">
        <v>7826100</v>
      </c>
      <c r="G48" s="9"/>
      <c r="H48" s="9"/>
    </row>
    <row r="49" spans="1:8" ht="52.2" x14ac:dyDescent="0.35">
      <c r="A49" s="56" t="s">
        <v>100</v>
      </c>
      <c r="B49" s="59">
        <v>5</v>
      </c>
      <c r="C49" s="38" t="s">
        <v>69</v>
      </c>
      <c r="D49" s="11" t="s">
        <v>113</v>
      </c>
      <c r="E49" s="10">
        <v>0</v>
      </c>
      <c r="F49" s="22">
        <v>7261779</v>
      </c>
      <c r="G49" s="22"/>
      <c r="H49" s="10"/>
    </row>
    <row r="50" spans="1:8" ht="17.399999999999999" x14ac:dyDescent="0.35">
      <c r="A50" s="56" t="s">
        <v>100</v>
      </c>
      <c r="B50" s="59">
        <v>7</v>
      </c>
      <c r="C50" s="38" t="s">
        <v>70</v>
      </c>
      <c r="D50" s="11" t="s">
        <v>114</v>
      </c>
      <c r="E50" s="22"/>
      <c r="F50" s="22"/>
      <c r="G50" s="22"/>
      <c r="H50" s="22">
        <v>1000000</v>
      </c>
    </row>
    <row r="51" spans="1:8" ht="52.2" x14ac:dyDescent="0.35">
      <c r="A51" s="56" t="s">
        <v>100</v>
      </c>
      <c r="B51" s="59">
        <v>8</v>
      </c>
      <c r="C51" s="38" t="s">
        <v>71</v>
      </c>
      <c r="D51" s="11" t="s">
        <v>115</v>
      </c>
      <c r="E51" s="10">
        <v>0</v>
      </c>
      <c r="F51" s="10"/>
      <c r="G51" s="22"/>
      <c r="H51" s="22">
        <v>2547000</v>
      </c>
    </row>
    <row r="52" spans="1:8" ht="17.399999999999999" x14ac:dyDescent="0.35">
      <c r="A52" s="56" t="s">
        <v>100</v>
      </c>
      <c r="B52" s="60">
        <v>9</v>
      </c>
      <c r="C52" s="58" t="s">
        <v>72</v>
      </c>
      <c r="D52" s="39" t="s">
        <v>116</v>
      </c>
      <c r="E52" s="24">
        <v>0</v>
      </c>
      <c r="F52" s="24">
        <v>4000000</v>
      </c>
      <c r="G52" s="24">
        <v>13000000</v>
      </c>
      <c r="H52" s="9"/>
    </row>
    <row r="53" spans="1:8" ht="17.399999999999999" x14ac:dyDescent="0.35">
      <c r="A53" s="56" t="s">
        <v>100</v>
      </c>
      <c r="B53" s="60">
        <v>10</v>
      </c>
      <c r="C53" s="13" t="s">
        <v>73</v>
      </c>
      <c r="D53" s="39" t="s">
        <v>117</v>
      </c>
      <c r="E53" s="24">
        <v>3935000</v>
      </c>
      <c r="F53" s="24"/>
      <c r="G53" s="24"/>
      <c r="H53" s="9"/>
    </row>
    <row r="54" spans="1:8" ht="17.399999999999999" x14ac:dyDescent="0.35">
      <c r="A54" s="56" t="s">
        <v>100</v>
      </c>
      <c r="B54" s="60">
        <v>11</v>
      </c>
      <c r="C54" s="58" t="s">
        <v>74</v>
      </c>
      <c r="D54" s="39"/>
      <c r="E54" s="24">
        <v>0</v>
      </c>
      <c r="F54" s="24">
        <v>3000000</v>
      </c>
      <c r="G54" s="24">
        <v>6275000</v>
      </c>
      <c r="H54" s="24"/>
    </row>
    <row r="55" spans="1:8" ht="17.399999999999999" x14ac:dyDescent="0.35">
      <c r="A55" s="12" t="s">
        <v>99</v>
      </c>
      <c r="B55" s="26">
        <v>1</v>
      </c>
      <c r="C55" s="58" t="s">
        <v>75</v>
      </c>
      <c r="D55" s="39" t="s">
        <v>118</v>
      </c>
      <c r="E55" s="9">
        <v>709100</v>
      </c>
      <c r="F55" s="9"/>
      <c r="G55" s="9"/>
      <c r="H55" s="9"/>
    </row>
    <row r="56" spans="1:8" ht="17.399999999999999" x14ac:dyDescent="0.35">
      <c r="A56" s="12" t="s">
        <v>99</v>
      </c>
      <c r="B56" s="26">
        <v>2</v>
      </c>
      <c r="C56" s="13" t="s">
        <v>76</v>
      </c>
      <c r="D56" s="39" t="s">
        <v>119</v>
      </c>
      <c r="E56" s="9">
        <v>6078000</v>
      </c>
      <c r="F56" s="9">
        <v>6078000</v>
      </c>
      <c r="G56" s="9"/>
      <c r="H56" s="9"/>
    </row>
    <row r="57" spans="1:8" ht="17.399999999999999" x14ac:dyDescent="0.35">
      <c r="A57" s="12" t="s">
        <v>99</v>
      </c>
      <c r="B57" s="26">
        <v>3</v>
      </c>
      <c r="C57" s="13" t="s">
        <v>77</v>
      </c>
      <c r="D57" s="39" t="s">
        <v>120</v>
      </c>
      <c r="E57" s="9">
        <v>2000000</v>
      </c>
      <c r="F57" s="9"/>
      <c r="G57" s="9"/>
      <c r="H57" s="9"/>
    </row>
    <row r="58" spans="1:8" ht="17.399999999999999" x14ac:dyDescent="0.35">
      <c r="A58" s="12" t="s">
        <v>99</v>
      </c>
      <c r="B58" s="26">
        <v>4</v>
      </c>
      <c r="C58" s="13" t="s">
        <v>78</v>
      </c>
      <c r="D58" s="39" t="s">
        <v>121</v>
      </c>
      <c r="E58" s="9">
        <v>1468850</v>
      </c>
      <c r="F58" s="9"/>
      <c r="G58" s="9"/>
      <c r="H58" s="9"/>
    </row>
    <row r="59" spans="1:8" ht="17.399999999999999" x14ac:dyDescent="0.35">
      <c r="A59" s="12" t="s">
        <v>99</v>
      </c>
      <c r="B59" s="26">
        <v>5</v>
      </c>
      <c r="C59" s="58" t="s">
        <v>79</v>
      </c>
      <c r="D59" s="39" t="s">
        <v>122</v>
      </c>
      <c r="E59" s="9">
        <v>1013000</v>
      </c>
      <c r="F59" s="9"/>
      <c r="G59" s="9"/>
      <c r="H59" s="9"/>
    </row>
    <row r="60" spans="1:8" ht="17.399999999999999" x14ac:dyDescent="0.35">
      <c r="A60" s="12" t="s">
        <v>99</v>
      </c>
      <c r="B60" s="26">
        <v>6</v>
      </c>
      <c r="C60" s="13" t="s">
        <v>80</v>
      </c>
      <c r="D60" s="39" t="s">
        <v>123</v>
      </c>
      <c r="E60" s="9">
        <v>2532500</v>
      </c>
      <c r="F60" s="9"/>
      <c r="G60" s="9"/>
      <c r="H60" s="9"/>
    </row>
    <row r="61" spans="1:8" ht="17.399999999999999" x14ac:dyDescent="0.35">
      <c r="A61" s="12" t="s">
        <v>99</v>
      </c>
      <c r="B61" s="26">
        <v>7</v>
      </c>
      <c r="C61" s="13" t="s">
        <v>81</v>
      </c>
      <c r="D61" s="39"/>
      <c r="E61" s="20" t="s">
        <v>82</v>
      </c>
      <c r="F61" s="20"/>
      <c r="G61" s="20"/>
      <c r="H61" s="20"/>
    </row>
    <row r="62" spans="1:8" ht="17.399999999999999" x14ac:dyDescent="0.35">
      <c r="A62" s="12" t="s">
        <v>99</v>
      </c>
      <c r="B62" s="26">
        <v>8</v>
      </c>
      <c r="C62" s="13" t="s">
        <v>83</v>
      </c>
      <c r="D62" s="39" t="s">
        <v>124</v>
      </c>
      <c r="E62" s="20">
        <v>2026000</v>
      </c>
      <c r="F62" s="20">
        <v>3039000</v>
      </c>
      <c r="G62" s="20">
        <v>3039000</v>
      </c>
      <c r="H62" s="20"/>
    </row>
    <row r="63" spans="1:8" ht="17.399999999999999" x14ac:dyDescent="0.35">
      <c r="A63" s="12" t="s">
        <v>99</v>
      </c>
      <c r="B63" s="26">
        <v>9</v>
      </c>
      <c r="C63" s="13" t="s">
        <v>84</v>
      </c>
      <c r="D63" s="39"/>
      <c r="E63" s="20">
        <v>1013000</v>
      </c>
      <c r="F63" s="20">
        <v>9319600</v>
      </c>
      <c r="G63" s="20"/>
      <c r="H63" s="20"/>
    </row>
    <row r="64" spans="1:8" ht="17.399999999999999" x14ac:dyDescent="0.3">
      <c r="A64" s="12" t="s">
        <v>99</v>
      </c>
      <c r="B64" s="26">
        <v>10</v>
      </c>
      <c r="C64" s="61" t="s">
        <v>85</v>
      </c>
      <c r="D64" s="62" t="s">
        <v>86</v>
      </c>
      <c r="E64" s="21">
        <v>1000000</v>
      </c>
      <c r="F64" s="21">
        <v>1000000</v>
      </c>
      <c r="G64" s="21">
        <v>1000000</v>
      </c>
      <c r="H64" s="21">
        <v>4000000</v>
      </c>
    </row>
    <row r="65" spans="1:8" ht="17.399999999999999" x14ac:dyDescent="0.35">
      <c r="A65" s="12" t="s">
        <v>99</v>
      </c>
      <c r="B65" s="26">
        <v>18</v>
      </c>
      <c r="C65" s="63" t="s">
        <v>87</v>
      </c>
      <c r="D65" s="62" t="s">
        <v>88</v>
      </c>
      <c r="E65" s="21">
        <v>0</v>
      </c>
      <c r="F65" s="21"/>
      <c r="G65" s="21">
        <v>2000000</v>
      </c>
      <c r="H65" s="21"/>
    </row>
    <row r="66" spans="1:8" ht="17.399999999999999" x14ac:dyDescent="0.3">
      <c r="A66" s="12" t="s">
        <v>98</v>
      </c>
      <c r="B66" s="26">
        <v>1</v>
      </c>
      <c r="C66" s="38" t="s">
        <v>89</v>
      </c>
      <c r="D66" s="42" t="s">
        <v>125</v>
      </c>
      <c r="E66" s="10">
        <v>4600000</v>
      </c>
      <c r="F66" s="10">
        <v>0</v>
      </c>
      <c r="G66" s="10">
        <v>0</v>
      </c>
      <c r="H66" s="10">
        <v>0</v>
      </c>
    </row>
    <row r="67" spans="1:8" ht="34.799999999999997" x14ac:dyDescent="0.35">
      <c r="A67" s="12" t="s">
        <v>98</v>
      </c>
      <c r="B67" s="26">
        <v>2</v>
      </c>
      <c r="C67" s="13" t="s">
        <v>90</v>
      </c>
      <c r="D67" s="11" t="s">
        <v>126</v>
      </c>
      <c r="E67" s="10"/>
      <c r="F67" s="10">
        <v>1535000</v>
      </c>
      <c r="G67" s="10">
        <v>11336000</v>
      </c>
      <c r="H67" s="10"/>
    </row>
    <row r="68" spans="1:8" ht="17.399999999999999" x14ac:dyDescent="0.35">
      <c r="A68" s="12" t="s">
        <v>98</v>
      </c>
      <c r="B68" s="26">
        <v>3</v>
      </c>
      <c r="C68" s="13" t="s">
        <v>134</v>
      </c>
      <c r="D68" s="42" t="s">
        <v>127</v>
      </c>
      <c r="E68" s="10">
        <v>0</v>
      </c>
      <c r="F68" s="10"/>
      <c r="G68" s="10">
        <v>5421750</v>
      </c>
      <c r="H68" s="10">
        <v>0</v>
      </c>
    </row>
    <row r="69" spans="1:8" ht="17.399999999999999" x14ac:dyDescent="0.3">
      <c r="A69" s="12" t="s">
        <v>98</v>
      </c>
      <c r="B69" s="26">
        <v>4</v>
      </c>
      <c r="C69" s="38" t="s">
        <v>135</v>
      </c>
      <c r="D69" s="42" t="s">
        <v>127</v>
      </c>
      <c r="E69" s="10">
        <v>0</v>
      </c>
      <c r="F69" s="10"/>
      <c r="G69" s="10"/>
      <c r="H69" s="10">
        <v>4671000</v>
      </c>
    </row>
    <row r="70" spans="1:8" ht="34.799999999999997" x14ac:dyDescent="0.35">
      <c r="A70" s="12" t="s">
        <v>98</v>
      </c>
      <c r="B70" s="26">
        <v>5</v>
      </c>
      <c r="C70" s="13" t="s">
        <v>136</v>
      </c>
      <c r="D70" s="42" t="s">
        <v>128</v>
      </c>
      <c r="E70" s="10"/>
      <c r="F70" s="10">
        <v>5200000</v>
      </c>
      <c r="G70" s="10">
        <v>0</v>
      </c>
      <c r="H70" s="10">
        <v>0</v>
      </c>
    </row>
    <row r="71" spans="1:8" ht="17.399999999999999" x14ac:dyDescent="0.35">
      <c r="A71" s="12" t="s">
        <v>98</v>
      </c>
      <c r="B71" s="26">
        <v>6</v>
      </c>
      <c r="C71" s="13" t="s">
        <v>137</v>
      </c>
      <c r="D71" s="42" t="s">
        <v>128</v>
      </c>
      <c r="E71" s="10"/>
      <c r="F71" s="10">
        <v>-4200000</v>
      </c>
      <c r="G71" s="10"/>
      <c r="H71" s="10"/>
    </row>
    <row r="72" spans="1:8" ht="34.799999999999997" x14ac:dyDescent="0.35">
      <c r="A72" s="12" t="s">
        <v>98</v>
      </c>
      <c r="B72" s="26">
        <v>7</v>
      </c>
      <c r="C72" s="13" t="s">
        <v>138</v>
      </c>
      <c r="D72" s="42" t="s">
        <v>128</v>
      </c>
      <c r="E72" s="10"/>
      <c r="F72" s="10">
        <v>110000</v>
      </c>
      <c r="G72" s="10">
        <v>110000</v>
      </c>
      <c r="H72" s="10">
        <v>110000</v>
      </c>
    </row>
    <row r="73" spans="1:8" ht="52.2" x14ac:dyDescent="0.35">
      <c r="A73" s="12" t="s">
        <v>98</v>
      </c>
      <c r="B73" s="26">
        <v>9</v>
      </c>
      <c r="C73" s="13" t="s">
        <v>139</v>
      </c>
      <c r="D73" s="11" t="s">
        <v>129</v>
      </c>
      <c r="E73" s="10">
        <v>450000</v>
      </c>
      <c r="F73" s="10"/>
      <c r="G73" s="10"/>
      <c r="H73" s="10"/>
    </row>
    <row r="74" spans="1:8" ht="18" thickBot="1" x14ac:dyDescent="0.4">
      <c r="A74" s="64"/>
      <c r="B74" s="65"/>
      <c r="C74" s="66" t="s">
        <v>91</v>
      </c>
      <c r="D74" s="35"/>
      <c r="E74" s="16">
        <v>0</v>
      </c>
      <c r="F74" s="16"/>
      <c r="G74" s="16"/>
      <c r="H74" s="16">
        <v>39800000</v>
      </c>
    </row>
    <row r="75" spans="1:8" ht="17.399999999999999" x14ac:dyDescent="0.35">
      <c r="A75" s="73" t="s">
        <v>92</v>
      </c>
      <c r="B75" s="74"/>
      <c r="C75" s="75"/>
      <c r="D75" s="3"/>
      <c r="E75" s="5">
        <v>115644610</v>
      </c>
      <c r="F75" s="5">
        <v>120666079</v>
      </c>
      <c r="G75" s="5">
        <v>93950850</v>
      </c>
      <c r="H75" s="5">
        <v>93330700</v>
      </c>
    </row>
    <row r="76" spans="1:8" ht="18" thickBot="1" x14ac:dyDescent="0.4">
      <c r="A76" s="6" t="s">
        <v>93</v>
      </c>
      <c r="B76" s="6"/>
      <c r="C76" s="6"/>
      <c r="D76" s="7"/>
      <c r="E76" s="7">
        <v>1850313.76</v>
      </c>
      <c r="F76" s="7">
        <v>1930657.264</v>
      </c>
      <c r="G76" s="7">
        <v>1503213.6</v>
      </c>
      <c r="H76" s="7">
        <v>1493291.2</v>
      </c>
    </row>
    <row r="77" spans="1:8" ht="18" thickBot="1" x14ac:dyDescent="0.4">
      <c r="A77" s="76" t="s">
        <v>94</v>
      </c>
      <c r="B77" s="77"/>
      <c r="C77" s="78"/>
      <c r="D77" s="2"/>
      <c r="E77" s="8">
        <v>117494923.76000001</v>
      </c>
      <c r="F77" s="8">
        <v>122596736.264</v>
      </c>
      <c r="G77" s="8">
        <v>95454063.599999994</v>
      </c>
      <c r="H77" s="8">
        <v>94823991.200000003</v>
      </c>
    </row>
    <row r="78" spans="1:8" s="1" customFormat="1" ht="17.399999999999999" x14ac:dyDescent="0.35">
      <c r="A78" s="27"/>
      <c r="B78" s="27"/>
      <c r="C78" s="28"/>
      <c r="D78" s="29"/>
      <c r="E78" s="30"/>
      <c r="F78" s="30"/>
      <c r="G78" s="30"/>
      <c r="H78" s="30"/>
    </row>
    <row r="79" spans="1:8" s="1" customFormat="1" ht="17.399999999999999" x14ac:dyDescent="0.35">
      <c r="A79" s="27"/>
      <c r="B79" s="27"/>
      <c r="C79" s="28" t="s">
        <v>131</v>
      </c>
      <c r="D79" s="29"/>
      <c r="E79" s="30">
        <f>+E75</f>
        <v>115644610</v>
      </c>
      <c r="F79" s="30">
        <f>+F75</f>
        <v>120666079</v>
      </c>
      <c r="G79" s="30">
        <f>+G75</f>
        <v>93950850</v>
      </c>
      <c r="H79" s="30">
        <f>+H75-H74</f>
        <v>53530700</v>
      </c>
    </row>
    <row r="80" spans="1:8" s="1" customFormat="1" ht="17.399999999999999" x14ac:dyDescent="0.35">
      <c r="A80" s="27"/>
      <c r="B80" s="27"/>
      <c r="C80" s="67" t="s">
        <v>132</v>
      </c>
      <c r="D80" s="68"/>
      <c r="E80" s="69">
        <v>-30000000</v>
      </c>
      <c r="F80" s="69">
        <v>-30000000</v>
      </c>
      <c r="G80" s="69">
        <v>-10000000</v>
      </c>
      <c r="H80" s="69">
        <v>-10000000</v>
      </c>
    </row>
    <row r="81" spans="1:8" s="1" customFormat="1" ht="17.399999999999999" x14ac:dyDescent="0.35">
      <c r="A81" s="27"/>
      <c r="B81" s="27"/>
      <c r="C81" s="70" t="s">
        <v>133</v>
      </c>
      <c r="D81" s="71"/>
      <c r="E81" s="72">
        <f>+E79+E80</f>
        <v>85644610</v>
      </c>
      <c r="F81" s="72">
        <f>+F79+F80</f>
        <v>90666079</v>
      </c>
      <c r="G81" s="72">
        <f>+G79+G80</f>
        <v>83950850</v>
      </c>
      <c r="H81" s="72">
        <f>+H79+H80</f>
        <v>43530700</v>
      </c>
    </row>
    <row r="82" spans="1:8" s="1" customFormat="1" ht="17.399999999999999" x14ac:dyDescent="0.35">
      <c r="A82" s="27"/>
      <c r="B82" s="27"/>
      <c r="C82" s="28"/>
      <c r="D82" s="29"/>
      <c r="E82" s="30"/>
      <c r="F82" s="30"/>
      <c r="G82" s="30"/>
      <c r="H82" s="30"/>
    </row>
    <row r="83" spans="1:8" s="1" customFormat="1" ht="17.399999999999999" x14ac:dyDescent="0.35">
      <c r="A83" s="27"/>
      <c r="B83" s="27"/>
      <c r="C83" s="28"/>
      <c r="D83" s="29"/>
      <c r="E83" s="30"/>
      <c r="F83" s="30"/>
      <c r="G83" s="30"/>
      <c r="H83" s="30"/>
    </row>
    <row r="84" spans="1:8" x14ac:dyDescent="0.3">
      <c r="A84" s="1"/>
      <c r="C84" s="1"/>
      <c r="D84" s="1"/>
      <c r="E84" s="1"/>
      <c r="F84" s="1"/>
      <c r="G84" s="1"/>
      <c r="H84" s="1"/>
    </row>
    <row r="85" spans="1:8" x14ac:dyDescent="0.3">
      <c r="A85" s="4"/>
      <c r="B85" s="4"/>
      <c r="C85" s="1"/>
      <c r="D85" s="1"/>
      <c r="E85" s="1"/>
      <c r="F85" s="1"/>
      <c r="G85" s="1"/>
      <c r="H85" s="1"/>
    </row>
    <row r="86" spans="1:8" x14ac:dyDescent="0.3">
      <c r="A86" s="1"/>
      <c r="C86" s="1"/>
      <c r="D86" s="4"/>
      <c r="E86" s="15"/>
      <c r="F86" s="15"/>
      <c r="G86" s="15"/>
      <c r="H86" s="14"/>
    </row>
    <row r="87" spans="1:8" x14ac:dyDescent="0.3">
      <c r="A87" s="1"/>
      <c r="C87" s="1"/>
      <c r="D87" s="4"/>
      <c r="E87" s="15"/>
      <c r="F87" s="15"/>
      <c r="G87" s="15"/>
      <c r="H87" s="1"/>
    </row>
    <row r="88" spans="1:8" x14ac:dyDescent="0.3">
      <c r="A88" s="1"/>
      <c r="C88" s="1"/>
      <c r="D88" s="1"/>
      <c r="E88" s="14"/>
      <c r="F88" s="14"/>
      <c r="G88" s="14"/>
      <c r="H88" s="14"/>
    </row>
    <row r="89" spans="1:8" x14ac:dyDescent="0.3">
      <c r="A89" s="1"/>
      <c r="C89" s="1"/>
      <c r="D89" s="1"/>
      <c r="E89" s="14"/>
      <c r="F89" s="14"/>
      <c r="G89" s="14"/>
      <c r="H89" s="14"/>
    </row>
  </sheetData>
  <autoFilter ref="A4:H77"/>
  <mergeCells count="6">
    <mergeCell ref="A75:C75"/>
    <mergeCell ref="A77:C77"/>
    <mergeCell ref="A1:H1"/>
    <mergeCell ref="E2:H2"/>
    <mergeCell ref="D2:D3"/>
    <mergeCell ref="A2:C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&amp;L&amp;F&amp;RSide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I12" sqref="I12"/>
    </sheetView>
  </sheetViews>
  <sheetFormatPr defaultRowHeight="14.4" x14ac:dyDescent="0.3"/>
  <cols>
    <col min="1" max="2" width="6.109375" customWidth="1"/>
    <col min="3" max="3" width="90.109375" customWidth="1"/>
    <col min="4" max="4" width="19.33203125" customWidth="1"/>
    <col min="5" max="8" width="19.6640625" customWidth="1"/>
  </cols>
  <sheetData>
    <row r="1" spans="1:8" ht="18" thickBot="1" x14ac:dyDescent="0.35">
      <c r="A1" s="79" t="s">
        <v>140</v>
      </c>
      <c r="B1" s="80"/>
      <c r="C1" s="80"/>
      <c r="D1" s="80"/>
      <c r="E1" s="80"/>
      <c r="F1" s="80"/>
      <c r="G1" s="80"/>
      <c r="H1" s="81"/>
    </row>
    <row r="2" spans="1:8" ht="18" thickBot="1" x14ac:dyDescent="0.35">
      <c r="A2" s="86" t="s">
        <v>95</v>
      </c>
      <c r="B2" s="87"/>
      <c r="C2" s="88"/>
      <c r="D2" s="84" t="s">
        <v>0</v>
      </c>
      <c r="E2" s="82" t="s">
        <v>1</v>
      </c>
      <c r="F2" s="83"/>
      <c r="G2" s="83"/>
      <c r="H2" s="83"/>
    </row>
    <row r="3" spans="1:8" ht="18" thickBot="1" x14ac:dyDescent="0.4">
      <c r="A3" s="89"/>
      <c r="B3" s="90"/>
      <c r="C3" s="91"/>
      <c r="D3" s="85"/>
      <c r="E3" s="31">
        <v>2016</v>
      </c>
      <c r="F3" s="31">
        <v>2017</v>
      </c>
      <c r="G3" s="31">
        <v>2018</v>
      </c>
      <c r="H3" s="31">
        <v>2019</v>
      </c>
    </row>
    <row r="4" spans="1:8" ht="34.799999999999997" x14ac:dyDescent="0.3">
      <c r="A4" s="12" t="s">
        <v>97</v>
      </c>
      <c r="B4" s="26">
        <v>1</v>
      </c>
      <c r="C4" s="38" t="s">
        <v>8</v>
      </c>
      <c r="D4" s="42" t="s">
        <v>103</v>
      </c>
      <c r="E4" s="43">
        <v>1291580</v>
      </c>
      <c r="F4" s="10"/>
      <c r="G4" s="44"/>
      <c r="H4" s="17"/>
    </row>
    <row r="5" spans="1:8" ht="34.799999999999997" x14ac:dyDescent="0.35">
      <c r="A5" s="12" t="s">
        <v>97</v>
      </c>
      <c r="B5" s="26">
        <v>2</v>
      </c>
      <c r="C5" s="38" t="s">
        <v>9</v>
      </c>
      <c r="D5" s="41"/>
      <c r="E5" s="43">
        <v>1396930</v>
      </c>
      <c r="F5" s="10"/>
      <c r="G5" s="44"/>
      <c r="H5" s="17"/>
    </row>
    <row r="6" spans="1:8" ht="17.399999999999999" x14ac:dyDescent="0.35">
      <c r="A6" s="12" t="s">
        <v>97</v>
      </c>
      <c r="B6" s="26">
        <v>3</v>
      </c>
      <c r="C6" s="38" t="s">
        <v>10</v>
      </c>
      <c r="D6" s="39" t="s">
        <v>104</v>
      </c>
      <c r="E6" s="43">
        <v>506500</v>
      </c>
      <c r="F6" s="9"/>
      <c r="G6" s="45"/>
      <c r="H6" s="18"/>
    </row>
    <row r="7" spans="1:8" ht="17.399999999999999" x14ac:dyDescent="0.35">
      <c r="A7" s="12" t="s">
        <v>97</v>
      </c>
      <c r="B7" s="26">
        <v>4</v>
      </c>
      <c r="C7" s="40" t="s">
        <v>11</v>
      </c>
      <c r="D7" s="39" t="s">
        <v>104</v>
      </c>
      <c r="E7" s="43">
        <v>5065000</v>
      </c>
      <c r="F7" s="10">
        <v>5065000</v>
      </c>
      <c r="G7" s="46"/>
      <c r="H7" s="18"/>
    </row>
    <row r="8" spans="1:8" ht="17.399999999999999" x14ac:dyDescent="0.35">
      <c r="A8" s="12" t="s">
        <v>97</v>
      </c>
      <c r="B8" s="26">
        <v>5</v>
      </c>
      <c r="C8" s="40" t="s">
        <v>12</v>
      </c>
      <c r="D8" s="39" t="s">
        <v>104</v>
      </c>
      <c r="E8" s="43">
        <v>1924700</v>
      </c>
      <c r="F8" s="10">
        <v>1924700</v>
      </c>
      <c r="G8" s="46"/>
      <c r="H8" s="18"/>
    </row>
    <row r="9" spans="1:8" ht="17.399999999999999" x14ac:dyDescent="0.35">
      <c r="A9" s="12" t="s">
        <v>97</v>
      </c>
      <c r="B9" s="26">
        <v>6</v>
      </c>
      <c r="C9" s="40" t="s">
        <v>13</v>
      </c>
      <c r="D9" s="39"/>
      <c r="E9" s="43">
        <v>3039000</v>
      </c>
      <c r="F9" s="10">
        <v>3039000</v>
      </c>
      <c r="G9" s="46"/>
      <c r="H9" s="18"/>
    </row>
    <row r="10" spans="1:8" ht="17.399999999999999" x14ac:dyDescent="0.35">
      <c r="A10" s="12" t="s">
        <v>97</v>
      </c>
      <c r="B10" s="26">
        <v>12</v>
      </c>
      <c r="C10" s="38" t="s">
        <v>14</v>
      </c>
      <c r="D10" s="39" t="s">
        <v>105</v>
      </c>
      <c r="E10" s="47">
        <v>5065000</v>
      </c>
      <c r="F10" s="48">
        <v>3039000</v>
      </c>
      <c r="G10" s="49">
        <v>3039000</v>
      </c>
      <c r="H10" s="18"/>
    </row>
    <row r="11" spans="1:8" ht="17.399999999999999" x14ac:dyDescent="0.35">
      <c r="A11" s="12" t="s">
        <v>97</v>
      </c>
      <c r="B11" s="26">
        <v>18</v>
      </c>
      <c r="C11" s="50" t="s">
        <v>15</v>
      </c>
      <c r="D11" s="39" t="s">
        <v>16</v>
      </c>
      <c r="E11" s="51">
        <v>0</v>
      </c>
      <c r="F11" s="19"/>
      <c r="G11" s="52"/>
      <c r="H11" s="19">
        <v>3500000</v>
      </c>
    </row>
    <row r="12" spans="1:8" ht="17.399999999999999" x14ac:dyDescent="0.35">
      <c r="A12" s="12" t="s">
        <v>97</v>
      </c>
      <c r="B12" s="26">
        <v>19</v>
      </c>
      <c r="C12" s="50" t="s">
        <v>17</v>
      </c>
      <c r="D12" s="39" t="s">
        <v>18</v>
      </c>
      <c r="E12" s="51">
        <v>0</v>
      </c>
      <c r="F12" s="19">
        <v>1000000</v>
      </c>
      <c r="G12" s="52">
        <v>2000000</v>
      </c>
      <c r="H12" s="19">
        <v>2000000</v>
      </c>
    </row>
    <row r="13" spans="1:8" ht="17.399999999999999" x14ac:dyDescent="0.35">
      <c r="A13" s="12" t="s">
        <v>97</v>
      </c>
      <c r="B13" s="26">
        <v>27</v>
      </c>
      <c r="C13" s="50" t="s">
        <v>19</v>
      </c>
      <c r="D13" s="42" t="s">
        <v>20</v>
      </c>
      <c r="E13" s="51">
        <v>1710000</v>
      </c>
      <c r="F13" s="19"/>
      <c r="G13" s="52"/>
      <c r="H13" s="19"/>
    </row>
    <row r="14" spans="1:8" ht="69.599999999999994" x14ac:dyDescent="0.3">
      <c r="A14" s="12" t="s">
        <v>97</v>
      </c>
      <c r="B14" s="26">
        <v>7</v>
      </c>
      <c r="C14" s="38" t="s">
        <v>21</v>
      </c>
      <c r="D14" s="11" t="s">
        <v>106</v>
      </c>
      <c r="E14" s="43">
        <v>2026000</v>
      </c>
      <c r="F14" s="10">
        <v>2026000</v>
      </c>
      <c r="G14" s="53">
        <v>1000000</v>
      </c>
      <c r="H14" s="10">
        <v>1000000</v>
      </c>
    </row>
    <row r="15" spans="1:8" ht="17.399999999999999" x14ac:dyDescent="0.35">
      <c r="A15" s="12" t="s">
        <v>97</v>
      </c>
      <c r="B15" s="26">
        <v>8</v>
      </c>
      <c r="C15" s="40" t="s">
        <v>22</v>
      </c>
      <c r="D15" s="39" t="s">
        <v>104</v>
      </c>
      <c r="E15" s="43">
        <v>1013000</v>
      </c>
      <c r="F15" s="10">
        <v>1013000</v>
      </c>
      <c r="G15" s="45"/>
      <c r="H15" s="18"/>
    </row>
    <row r="16" spans="1:8" ht="52.2" x14ac:dyDescent="0.35">
      <c r="A16" s="12" t="s">
        <v>97</v>
      </c>
      <c r="B16" s="26">
        <v>9</v>
      </c>
      <c r="C16" s="38" t="s">
        <v>23</v>
      </c>
      <c r="D16" s="11" t="s">
        <v>107</v>
      </c>
      <c r="E16" s="47">
        <v>513000</v>
      </c>
      <c r="F16" s="48">
        <v>1013000</v>
      </c>
      <c r="G16" s="49">
        <v>1013000</v>
      </c>
      <c r="H16" s="18"/>
    </row>
    <row r="17" spans="1:8" ht="17.399999999999999" x14ac:dyDescent="0.35">
      <c r="A17" s="12" t="s">
        <v>97</v>
      </c>
      <c r="B17" s="26">
        <v>10</v>
      </c>
      <c r="C17" s="38" t="s">
        <v>24</v>
      </c>
      <c r="D17" s="39" t="s">
        <v>108</v>
      </c>
      <c r="E17" s="47">
        <v>253250</v>
      </c>
      <c r="F17" s="48"/>
      <c r="G17" s="45"/>
      <c r="H17" s="18"/>
    </row>
    <row r="18" spans="1:8" ht="17.399999999999999" x14ac:dyDescent="0.35">
      <c r="A18" s="12" t="s">
        <v>97</v>
      </c>
      <c r="B18" s="26">
        <v>11</v>
      </c>
      <c r="C18" s="38" t="s">
        <v>25</v>
      </c>
      <c r="D18" s="39" t="s">
        <v>109</v>
      </c>
      <c r="E18" s="47">
        <v>1013000</v>
      </c>
      <c r="F18" s="48">
        <v>2026000</v>
      </c>
      <c r="G18" s="49">
        <v>1519500</v>
      </c>
      <c r="H18" s="18"/>
    </row>
    <row r="19" spans="1:8" ht="17.399999999999999" x14ac:dyDescent="0.35">
      <c r="A19" s="12" t="s">
        <v>97</v>
      </c>
      <c r="B19" s="26">
        <v>13</v>
      </c>
      <c r="C19" s="38" t="s">
        <v>26</v>
      </c>
      <c r="D19" s="39" t="s">
        <v>110</v>
      </c>
      <c r="E19" s="47">
        <v>506500</v>
      </c>
      <c r="F19" s="48"/>
      <c r="G19" s="45">
        <v>0</v>
      </c>
      <c r="H19" s="18"/>
    </row>
    <row r="20" spans="1:8" ht="17.399999999999999" x14ac:dyDescent="0.35">
      <c r="A20" s="12" t="s">
        <v>97</v>
      </c>
      <c r="B20" s="26">
        <v>14</v>
      </c>
      <c r="C20" s="38" t="s">
        <v>27</v>
      </c>
      <c r="D20" s="39" t="s">
        <v>111</v>
      </c>
      <c r="E20" s="47">
        <v>2026000</v>
      </c>
      <c r="F20" s="48">
        <v>3039000</v>
      </c>
      <c r="G20" s="49">
        <v>3039000</v>
      </c>
      <c r="H20" s="10">
        <v>2000000</v>
      </c>
    </row>
    <row r="21" spans="1:8" ht="34.799999999999997" x14ac:dyDescent="0.35">
      <c r="A21" s="12" t="s">
        <v>97</v>
      </c>
      <c r="B21" s="26">
        <v>15</v>
      </c>
      <c r="C21" s="38" t="s">
        <v>28</v>
      </c>
      <c r="D21" s="42" t="s">
        <v>112</v>
      </c>
      <c r="E21" s="47">
        <v>5470200</v>
      </c>
      <c r="F21" s="48">
        <v>4052000</v>
      </c>
      <c r="G21" s="49">
        <v>1013000</v>
      </c>
      <c r="H21" s="18"/>
    </row>
    <row r="22" spans="1:8" ht="17.399999999999999" x14ac:dyDescent="0.35">
      <c r="A22" s="12" t="s">
        <v>97</v>
      </c>
      <c r="B22" s="26">
        <v>16</v>
      </c>
      <c r="C22" s="38" t="s">
        <v>29</v>
      </c>
      <c r="D22" s="39"/>
      <c r="E22" s="47" t="s">
        <v>30</v>
      </c>
      <c r="F22" s="48" t="s">
        <v>31</v>
      </c>
      <c r="G22" s="49" t="s">
        <v>32</v>
      </c>
      <c r="H22" s="18"/>
    </row>
    <row r="23" spans="1:8" ht="17.399999999999999" x14ac:dyDescent="0.35">
      <c r="A23" s="12" t="s">
        <v>97</v>
      </c>
      <c r="B23" s="26">
        <v>17</v>
      </c>
      <c r="C23" s="50" t="s">
        <v>33</v>
      </c>
      <c r="D23" s="39" t="s">
        <v>34</v>
      </c>
      <c r="E23" s="51"/>
      <c r="F23" s="23">
        <v>200000</v>
      </c>
      <c r="G23" s="52"/>
      <c r="H23" s="19"/>
    </row>
    <row r="24" spans="1:8" ht="17.399999999999999" x14ac:dyDescent="0.35">
      <c r="A24" s="12" t="s">
        <v>97</v>
      </c>
      <c r="B24" s="26">
        <v>20</v>
      </c>
      <c r="C24" s="50" t="s">
        <v>35</v>
      </c>
      <c r="D24" s="39" t="s">
        <v>36</v>
      </c>
      <c r="E24" s="54">
        <v>108000</v>
      </c>
      <c r="F24" s="19"/>
      <c r="G24" s="52"/>
      <c r="H24" s="19"/>
    </row>
    <row r="25" spans="1:8" ht="17.399999999999999" x14ac:dyDescent="0.35">
      <c r="A25" s="12" t="s">
        <v>97</v>
      </c>
      <c r="B25" s="26">
        <v>21</v>
      </c>
      <c r="C25" s="50" t="s">
        <v>37</v>
      </c>
      <c r="D25" s="39" t="s">
        <v>38</v>
      </c>
      <c r="E25" s="54">
        <v>500000</v>
      </c>
      <c r="F25" s="19"/>
      <c r="G25" s="52"/>
      <c r="H25" s="19"/>
    </row>
    <row r="26" spans="1:8" ht="17.399999999999999" x14ac:dyDescent="0.35">
      <c r="A26" s="12" t="s">
        <v>97</v>
      </c>
      <c r="B26" s="26">
        <v>22</v>
      </c>
      <c r="C26" s="50" t="s">
        <v>39</v>
      </c>
      <c r="D26" s="39" t="s">
        <v>40</v>
      </c>
      <c r="E26" s="51"/>
      <c r="F26" s="19"/>
      <c r="G26" s="52">
        <v>1000000</v>
      </c>
      <c r="H26" s="19">
        <v>2000000</v>
      </c>
    </row>
    <row r="27" spans="1:8" ht="17.399999999999999" x14ac:dyDescent="0.35">
      <c r="A27" s="12" t="s">
        <v>97</v>
      </c>
      <c r="B27" s="26">
        <v>24</v>
      </c>
      <c r="C27" s="50" t="s">
        <v>41</v>
      </c>
      <c r="D27" s="39" t="s">
        <v>42</v>
      </c>
      <c r="E27" s="51"/>
      <c r="F27" s="23"/>
      <c r="G27" s="55">
        <v>500000</v>
      </c>
      <c r="H27" s="19"/>
    </row>
    <row r="28" spans="1:8" ht="17.399999999999999" x14ac:dyDescent="0.35">
      <c r="A28" s="12" t="s">
        <v>97</v>
      </c>
      <c r="B28" s="26">
        <v>25</v>
      </c>
      <c r="C28" s="50" t="s">
        <v>43</v>
      </c>
      <c r="D28" s="42" t="s">
        <v>44</v>
      </c>
      <c r="E28" s="51"/>
      <c r="F28" s="19"/>
      <c r="G28" s="52"/>
      <c r="H28" s="19">
        <v>1000000</v>
      </c>
    </row>
    <row r="29" spans="1:8" ht="17.399999999999999" x14ac:dyDescent="0.35">
      <c r="A29" s="12" t="s">
        <v>97</v>
      </c>
      <c r="B29" s="26">
        <v>26</v>
      </c>
      <c r="C29" s="50" t="s">
        <v>45</v>
      </c>
      <c r="D29" s="39" t="s">
        <v>46</v>
      </c>
      <c r="E29" s="51">
        <v>600000</v>
      </c>
      <c r="F29" s="19"/>
      <c r="G29" s="52"/>
      <c r="H29" s="19"/>
    </row>
    <row r="30" spans="1:8" ht="17.399999999999999" x14ac:dyDescent="0.35">
      <c r="A30" s="12" t="s">
        <v>97</v>
      </c>
      <c r="B30" s="26">
        <v>28</v>
      </c>
      <c r="C30" s="50" t="s">
        <v>47</v>
      </c>
      <c r="D30" s="39" t="s">
        <v>48</v>
      </c>
      <c r="E30" s="51"/>
      <c r="F30" s="19">
        <v>1700000</v>
      </c>
      <c r="G30" s="52"/>
      <c r="H30" s="19"/>
    </row>
    <row r="31" spans="1:8" ht="17.399999999999999" x14ac:dyDescent="0.35">
      <c r="A31" s="12" t="s">
        <v>97</v>
      </c>
      <c r="B31" s="26">
        <v>31</v>
      </c>
      <c r="C31" s="50" t="s">
        <v>49</v>
      </c>
      <c r="D31" s="39" t="s">
        <v>50</v>
      </c>
      <c r="E31" s="51"/>
      <c r="F31" s="19"/>
      <c r="G31" s="55"/>
      <c r="H31" s="23">
        <v>1000000</v>
      </c>
    </row>
    <row r="32" spans="1:8" ht="17.399999999999999" x14ac:dyDescent="0.35">
      <c r="A32" s="12" t="s">
        <v>97</v>
      </c>
      <c r="B32" s="26">
        <v>33</v>
      </c>
      <c r="C32" s="50" t="s">
        <v>51</v>
      </c>
      <c r="D32" s="39" t="s">
        <v>52</v>
      </c>
      <c r="E32" s="51">
        <v>500000</v>
      </c>
      <c r="F32" s="19">
        <v>500000</v>
      </c>
      <c r="G32" s="52"/>
      <c r="H32" s="19"/>
    </row>
    <row r="33" spans="1:8" ht="17.399999999999999" x14ac:dyDescent="0.35">
      <c r="A33" s="12" t="s">
        <v>97</v>
      </c>
      <c r="B33" s="26">
        <v>34</v>
      </c>
      <c r="C33" s="50" t="s">
        <v>53</v>
      </c>
      <c r="D33" s="39" t="s">
        <v>54</v>
      </c>
      <c r="E33" s="51"/>
      <c r="F33" s="19"/>
      <c r="G33" s="55">
        <v>200000</v>
      </c>
      <c r="H33" s="19"/>
    </row>
    <row r="34" spans="1:8" ht="17.399999999999999" x14ac:dyDescent="0.35">
      <c r="A34" s="12" t="s">
        <v>97</v>
      </c>
      <c r="B34" s="26">
        <v>35</v>
      </c>
      <c r="C34" s="50" t="s">
        <v>55</v>
      </c>
      <c r="D34" s="39" t="s">
        <v>56</v>
      </c>
      <c r="E34" s="51"/>
      <c r="F34" s="19">
        <v>150000</v>
      </c>
      <c r="G34" s="52">
        <v>150000</v>
      </c>
      <c r="H34" s="19">
        <v>150000</v>
      </c>
    </row>
    <row r="35" spans="1:8" ht="17.399999999999999" x14ac:dyDescent="0.35">
      <c r="A35" s="12" t="s">
        <v>97</v>
      </c>
      <c r="B35" s="26">
        <v>36</v>
      </c>
      <c r="C35" s="50" t="s">
        <v>57</v>
      </c>
      <c r="D35" s="39" t="s">
        <v>58</v>
      </c>
      <c r="E35" s="54">
        <v>300000</v>
      </c>
      <c r="F35" s="23">
        <v>300000</v>
      </c>
      <c r="G35" s="55">
        <v>300000</v>
      </c>
      <c r="H35" s="19">
        <v>300000</v>
      </c>
    </row>
    <row r="36" spans="1:8" ht="17.399999999999999" x14ac:dyDescent="0.35">
      <c r="A36" s="12" t="s">
        <v>97</v>
      </c>
      <c r="B36" s="26">
        <v>37</v>
      </c>
      <c r="C36" s="50" t="s">
        <v>59</v>
      </c>
      <c r="D36" s="42" t="s">
        <v>60</v>
      </c>
      <c r="E36" s="51">
        <v>1225000</v>
      </c>
      <c r="F36" s="19">
        <v>1250000</v>
      </c>
      <c r="G36" s="52">
        <v>1435000</v>
      </c>
      <c r="H36" s="19">
        <v>1250000</v>
      </c>
    </row>
    <row r="37" spans="1:8" ht="17.399999999999999" x14ac:dyDescent="0.35">
      <c r="A37" s="12" t="s">
        <v>97</v>
      </c>
      <c r="B37" s="26">
        <v>38</v>
      </c>
      <c r="C37" s="50" t="s">
        <v>61</v>
      </c>
      <c r="D37" s="39" t="s">
        <v>62</v>
      </c>
      <c r="E37" s="51"/>
      <c r="F37" s="23">
        <v>1000000</v>
      </c>
      <c r="G37" s="55">
        <v>6150000</v>
      </c>
      <c r="H37" s="19"/>
    </row>
    <row r="38" spans="1:8" ht="17.399999999999999" x14ac:dyDescent="0.35">
      <c r="A38" s="12" t="s">
        <v>97</v>
      </c>
      <c r="B38" s="26">
        <v>41</v>
      </c>
      <c r="C38" s="50" t="s">
        <v>63</v>
      </c>
      <c r="D38" s="39" t="s">
        <v>64</v>
      </c>
      <c r="E38" s="51"/>
      <c r="F38" s="19"/>
      <c r="G38" s="52">
        <v>1924700</v>
      </c>
      <c r="H38" s="19">
        <v>1924700</v>
      </c>
    </row>
    <row r="39" spans="1:8" ht="18" thickBot="1" x14ac:dyDescent="0.4">
      <c r="A39" s="64"/>
      <c r="B39" s="65"/>
      <c r="C39" s="66"/>
      <c r="D39" s="35"/>
      <c r="E39" s="16"/>
      <c r="F39" s="16"/>
      <c r="G39" s="16"/>
      <c r="H39" s="16"/>
    </row>
    <row r="40" spans="1:8" ht="18" thickBot="1" x14ac:dyDescent="0.4">
      <c r="A40" s="76" t="s">
        <v>92</v>
      </c>
      <c r="B40" s="77"/>
      <c r="C40" s="92"/>
      <c r="D40" s="2"/>
      <c r="E40" s="8">
        <f>SUM(E4:E39)</f>
        <v>36052660</v>
      </c>
      <c r="F40" s="8">
        <f>SUM(F4:F39)</f>
        <v>32336700</v>
      </c>
      <c r="G40" s="8">
        <f>SUM(G4:G39)</f>
        <v>24283200</v>
      </c>
      <c r="H40" s="8">
        <f>SUM(H4:H39)</f>
        <v>16124700</v>
      </c>
    </row>
    <row r="41" spans="1:8" ht="17.399999999999999" x14ac:dyDescent="0.35">
      <c r="A41" s="27"/>
      <c r="B41" s="27"/>
      <c r="C41" s="28"/>
      <c r="D41" s="29"/>
      <c r="E41" s="30"/>
      <c r="F41" s="30"/>
      <c r="G41" s="30"/>
      <c r="H41" s="30"/>
    </row>
  </sheetData>
  <mergeCells count="5">
    <mergeCell ref="A1:H1"/>
    <mergeCell ref="A2:C3"/>
    <mergeCell ref="D2:D3"/>
    <mergeCell ref="E2:H2"/>
    <mergeCell ref="A40:C40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C31" sqref="C31"/>
    </sheetView>
  </sheetViews>
  <sheetFormatPr defaultRowHeight="14.4" x14ac:dyDescent="0.3"/>
  <cols>
    <col min="1" max="2" width="6.109375" customWidth="1"/>
    <col min="3" max="3" width="90.109375" customWidth="1"/>
    <col min="4" max="4" width="19.33203125" customWidth="1"/>
    <col min="5" max="8" width="19.6640625" customWidth="1"/>
  </cols>
  <sheetData>
    <row r="1" spans="1:8" ht="18" thickBot="1" x14ac:dyDescent="0.35">
      <c r="A1" s="79" t="s">
        <v>140</v>
      </c>
      <c r="B1" s="80"/>
      <c r="C1" s="80"/>
      <c r="D1" s="80"/>
      <c r="E1" s="80"/>
      <c r="F1" s="80"/>
      <c r="G1" s="80"/>
      <c r="H1" s="81"/>
    </row>
    <row r="2" spans="1:8" ht="18" thickBot="1" x14ac:dyDescent="0.35">
      <c r="A2" s="86" t="s">
        <v>95</v>
      </c>
      <c r="B2" s="87"/>
      <c r="C2" s="88"/>
      <c r="D2" s="84" t="s">
        <v>0</v>
      </c>
      <c r="E2" s="82" t="s">
        <v>1</v>
      </c>
      <c r="F2" s="83"/>
      <c r="G2" s="83"/>
      <c r="H2" s="83"/>
    </row>
    <row r="3" spans="1:8" ht="18" thickBot="1" x14ac:dyDescent="0.4">
      <c r="A3" s="89"/>
      <c r="B3" s="90"/>
      <c r="C3" s="91"/>
      <c r="D3" s="85"/>
      <c r="E3" s="31">
        <v>2016</v>
      </c>
      <c r="F3" s="31">
        <v>2017</v>
      </c>
      <c r="G3" s="31">
        <v>2018</v>
      </c>
      <c r="H3" s="31">
        <v>2019</v>
      </c>
    </row>
    <row r="4" spans="1:8" ht="17.399999999999999" x14ac:dyDescent="0.35">
      <c r="A4" s="12" t="s">
        <v>99</v>
      </c>
      <c r="B4" s="26">
        <v>1</v>
      </c>
      <c r="C4" s="58" t="s">
        <v>75</v>
      </c>
      <c r="D4" s="39" t="s">
        <v>118</v>
      </c>
      <c r="E4" s="9">
        <v>709100</v>
      </c>
      <c r="F4" s="9"/>
      <c r="G4" s="9"/>
      <c r="H4" s="9"/>
    </row>
    <row r="5" spans="1:8" ht="17.399999999999999" x14ac:dyDescent="0.35">
      <c r="A5" s="12" t="s">
        <v>99</v>
      </c>
      <c r="B5" s="26">
        <v>2</v>
      </c>
      <c r="C5" s="13" t="s">
        <v>76</v>
      </c>
      <c r="D5" s="39" t="s">
        <v>119</v>
      </c>
      <c r="E5" s="9">
        <v>6078000</v>
      </c>
      <c r="F5" s="9">
        <v>6078000</v>
      </c>
      <c r="G5" s="9"/>
      <c r="H5" s="9"/>
    </row>
    <row r="6" spans="1:8" ht="17.399999999999999" x14ac:dyDescent="0.35">
      <c r="A6" s="12" t="s">
        <v>99</v>
      </c>
      <c r="B6" s="26">
        <v>3</v>
      </c>
      <c r="C6" s="13" t="s">
        <v>77</v>
      </c>
      <c r="D6" s="39" t="s">
        <v>120</v>
      </c>
      <c r="E6" s="9">
        <v>2000000</v>
      </c>
      <c r="F6" s="9"/>
      <c r="G6" s="9"/>
      <c r="H6" s="9"/>
    </row>
    <row r="7" spans="1:8" ht="17.399999999999999" x14ac:dyDescent="0.35">
      <c r="A7" s="12" t="s">
        <v>99</v>
      </c>
      <c r="B7" s="26">
        <v>4</v>
      </c>
      <c r="C7" s="13" t="s">
        <v>78</v>
      </c>
      <c r="D7" s="39" t="s">
        <v>121</v>
      </c>
      <c r="E7" s="9">
        <v>1468850</v>
      </c>
      <c r="F7" s="9"/>
      <c r="G7" s="9"/>
      <c r="H7" s="9"/>
    </row>
    <row r="8" spans="1:8" ht="17.399999999999999" x14ac:dyDescent="0.35">
      <c r="A8" s="12" t="s">
        <v>99</v>
      </c>
      <c r="B8" s="26">
        <v>5</v>
      </c>
      <c r="C8" s="58" t="s">
        <v>79</v>
      </c>
      <c r="D8" s="39" t="s">
        <v>122</v>
      </c>
      <c r="E8" s="9">
        <v>1013000</v>
      </c>
      <c r="F8" s="9"/>
      <c r="G8" s="9"/>
      <c r="H8" s="9"/>
    </row>
    <row r="9" spans="1:8" ht="17.399999999999999" x14ac:dyDescent="0.35">
      <c r="A9" s="12" t="s">
        <v>99</v>
      </c>
      <c r="B9" s="26">
        <v>6</v>
      </c>
      <c r="C9" s="13" t="s">
        <v>80</v>
      </c>
      <c r="D9" s="39" t="s">
        <v>123</v>
      </c>
      <c r="E9" s="9">
        <v>2532500</v>
      </c>
      <c r="F9" s="9"/>
      <c r="G9" s="9"/>
      <c r="H9" s="9"/>
    </row>
    <row r="10" spans="1:8" ht="17.399999999999999" x14ac:dyDescent="0.35">
      <c r="A10" s="12" t="s">
        <v>99</v>
      </c>
      <c r="B10" s="26">
        <v>7</v>
      </c>
      <c r="C10" s="13" t="s">
        <v>81</v>
      </c>
      <c r="D10" s="39"/>
      <c r="E10" s="20" t="s">
        <v>82</v>
      </c>
      <c r="F10" s="20"/>
      <c r="G10" s="20"/>
      <c r="H10" s="20"/>
    </row>
    <row r="11" spans="1:8" ht="17.399999999999999" x14ac:dyDescent="0.35">
      <c r="A11" s="12" t="s">
        <v>99</v>
      </c>
      <c r="B11" s="26">
        <v>8</v>
      </c>
      <c r="C11" s="13" t="s">
        <v>83</v>
      </c>
      <c r="D11" s="39" t="s">
        <v>124</v>
      </c>
      <c r="E11" s="20">
        <v>2026000</v>
      </c>
      <c r="F11" s="20">
        <v>3039000</v>
      </c>
      <c r="G11" s="20">
        <v>3039000</v>
      </c>
      <c r="H11" s="20"/>
    </row>
    <row r="12" spans="1:8" ht="17.399999999999999" x14ac:dyDescent="0.35">
      <c r="A12" s="12" t="s">
        <v>99</v>
      </c>
      <c r="B12" s="26">
        <v>9</v>
      </c>
      <c r="C12" s="13" t="s">
        <v>84</v>
      </c>
      <c r="D12" s="39"/>
      <c r="E12" s="20">
        <v>1013000</v>
      </c>
      <c r="F12" s="20">
        <v>9319600</v>
      </c>
      <c r="G12" s="20"/>
      <c r="H12" s="20"/>
    </row>
    <row r="13" spans="1:8" ht="17.399999999999999" x14ac:dyDescent="0.3">
      <c r="A13" s="12" t="s">
        <v>99</v>
      </c>
      <c r="B13" s="26">
        <v>10</v>
      </c>
      <c r="C13" s="61" t="s">
        <v>85</v>
      </c>
      <c r="D13" s="62" t="s">
        <v>86</v>
      </c>
      <c r="E13" s="21">
        <v>1000000</v>
      </c>
      <c r="F13" s="21">
        <v>1000000</v>
      </c>
      <c r="G13" s="21">
        <v>1000000</v>
      </c>
      <c r="H13" s="21">
        <v>4000000</v>
      </c>
    </row>
    <row r="14" spans="1:8" ht="17.399999999999999" x14ac:dyDescent="0.35">
      <c r="A14" s="12" t="s">
        <v>99</v>
      </c>
      <c r="B14" s="26">
        <v>18</v>
      </c>
      <c r="C14" s="63" t="s">
        <v>87</v>
      </c>
      <c r="D14" s="62" t="s">
        <v>88</v>
      </c>
      <c r="E14" s="21">
        <v>0</v>
      </c>
      <c r="F14" s="21"/>
      <c r="G14" s="21">
        <v>2000000</v>
      </c>
      <c r="H14" s="21"/>
    </row>
    <row r="15" spans="1:8" ht="18" thickBot="1" x14ac:dyDescent="0.4">
      <c r="A15" s="64"/>
      <c r="B15" s="65"/>
      <c r="C15" s="66"/>
      <c r="D15" s="35"/>
      <c r="E15" s="16"/>
      <c r="F15" s="16"/>
      <c r="G15" s="16"/>
      <c r="H15" s="16"/>
    </row>
    <row r="16" spans="1:8" ht="18" thickBot="1" x14ac:dyDescent="0.4">
      <c r="A16" s="76" t="s">
        <v>92</v>
      </c>
      <c r="B16" s="77"/>
      <c r="C16" s="92"/>
      <c r="D16" s="2"/>
      <c r="E16" s="8">
        <f>SUM(E4:E15)</f>
        <v>17840450</v>
      </c>
      <c r="F16" s="8">
        <f>SUM(F4:F15)</f>
        <v>19436600</v>
      </c>
      <c r="G16" s="8">
        <f>SUM(G4:G15)</f>
        <v>6039000</v>
      </c>
      <c r="H16" s="8">
        <f>SUM(H4:H15)</f>
        <v>4000000</v>
      </c>
    </row>
    <row r="17" spans="1:8" ht="17.399999999999999" x14ac:dyDescent="0.35">
      <c r="A17" s="27"/>
      <c r="B17" s="27"/>
      <c r="C17" s="28"/>
      <c r="D17" s="29"/>
      <c r="E17" s="30"/>
      <c r="F17" s="30"/>
      <c r="G17" s="30"/>
      <c r="H17" s="30"/>
    </row>
    <row r="18" spans="1:8" ht="17.399999999999999" x14ac:dyDescent="0.35">
      <c r="A18" s="27"/>
      <c r="B18" s="27"/>
      <c r="C18" s="28"/>
      <c r="D18" s="29"/>
      <c r="E18" s="30"/>
      <c r="F18" s="30"/>
      <c r="G18" s="30"/>
      <c r="H18" s="30"/>
    </row>
  </sheetData>
  <mergeCells count="5">
    <mergeCell ref="A1:H1"/>
    <mergeCell ref="A2:C3"/>
    <mergeCell ref="D2:D3"/>
    <mergeCell ref="E2:H2"/>
    <mergeCell ref="A16:C16"/>
  </mergeCells>
  <pageMargins left="0.7" right="0.7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2016-06-02T11:00:00+00:00</MeetingStartDate>
    <EnclosureFileNumber xmlns="d08b57ff-b9b7-4581-975d-98f87b579a51">60030/16</EnclosureFileNumber>
    <AgendaId xmlns="d08b57ff-b9b7-4581-975d-98f87b579a51">5429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2150273</FusionId>
    <AgendaAccessLevelName xmlns="d08b57ff-b9b7-4581-975d-98f87b579a51">Åben</AgendaAccessLevelName>
    <UNC xmlns="d08b57ff-b9b7-4581-975d-98f87b579a51">1940775</UNC>
    <MeetingTitle xmlns="d08b57ff-b9b7-4581-975d-98f87b579a51">02-06-2016</MeetingTitle>
    <MeetingDateAndTime xmlns="d08b57ff-b9b7-4581-975d-98f87b579a51">02-06-2016 fra 13:00 - 16:00</MeetingDateAndTime>
    <MeetingEndDate xmlns="d08b57ff-b9b7-4581-975d-98f87b579a51">2016-06-02T14:00:00+00:00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3B415-A614-4142-8B40-828D3070DBF0}"/>
</file>

<file path=customXml/itemProps2.xml><?xml version="1.0" encoding="utf-8"?>
<ds:datastoreItem xmlns:ds="http://schemas.openxmlformats.org/officeDocument/2006/customXml" ds:itemID="{0EDE91DF-78BE-43BB-BABB-31B9D1BD5AB0}"/>
</file>

<file path=customXml/itemProps3.xml><?xml version="1.0" encoding="utf-8"?>
<ds:datastoreItem xmlns:ds="http://schemas.openxmlformats.org/officeDocument/2006/customXml" ds:itemID="{A3F01CE1-B594-4520-8B8B-9AA81563C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Ark1</vt:lpstr>
      <vt:lpstr>Udvalget for Plan og Teknik</vt:lpstr>
      <vt:lpstr>Udvalget for Kultur og Fritid</vt:lpstr>
      <vt:lpstr>'Ark1'!Udskriftsområde</vt:lpstr>
      <vt:lpstr>'Udvalget for Kultur og Fritid'!Udskriftsområde</vt:lpstr>
      <vt:lpstr>'Udvalget for Plan og Teknik'!Udskriftsområde</vt:lpstr>
      <vt:lpstr>'Ark1'!Udskriftstitler</vt:lpstr>
      <vt:lpstr>'Udvalget for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UPT-02-06-2016 - Bilag 803.02 Disponeret anlægsbudget 2016-2019</dc:title>
  <dc:creator>Finn Lassen</dc:creator>
  <cp:lastModifiedBy>Anne Margrethe Kampmann</cp:lastModifiedBy>
  <cp:lastPrinted>2016-05-26T08:37:43Z</cp:lastPrinted>
  <dcterms:created xsi:type="dcterms:W3CDTF">2016-04-21T08:25:27Z</dcterms:created>
  <dcterms:modified xsi:type="dcterms:W3CDTF">2016-05-26T08:37:48Z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